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ambfo-my.sharepoint.com/personal/cmacomber_iamnpf_org/Documents/Fund Documents/"/>
    </mc:Choice>
  </mc:AlternateContent>
  <xr:revisionPtr revIDLastSave="48" documentId="13_ncr:1_{34E26416-A260-49C5-8475-CA09A727111A}" xr6:coauthVersionLast="47" xr6:coauthVersionMax="47" xr10:uidLastSave="{F67F60DB-A953-4BE9-98C1-38A3BCA2B72A}"/>
  <bookViews>
    <workbookView xWindow="-110" yWindow="-110" windowWidth="19420" windowHeight="11500" activeTab="1" xr2:uid="{00000000-000D-0000-FFFF-FFFF00000000}"/>
  </bookViews>
  <sheets>
    <sheet name="SCL Export to PDF" sheetId="1" r:id="rId1"/>
    <sheet name="SCL Input Sheet" sheetId="2" r:id="rId2"/>
    <sheet name="Instructions" sheetId="4" r:id="rId3"/>
    <sheet name="Compounding Factor" sheetId="3" state="hidden" r:id="rId4"/>
  </sheets>
  <definedNames>
    <definedName name="_xlnm.Print_Area" localSheetId="0">'SCL Export to PDF'!$A$1:$M$202</definedName>
    <definedName name="_xlnm.Print_Area" localSheetId="1">'SCL Input Sheet'!$B$1:$H$61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26" i="1"/>
  <c r="J176" i="1"/>
  <c r="J108" i="1"/>
  <c r="D16" i="1"/>
  <c r="A9" i="1"/>
  <c r="D38" i="1"/>
  <c r="D36" i="1"/>
  <c r="D34" i="1"/>
  <c r="D32" i="1"/>
  <c r="D30" i="1"/>
  <c r="D28" i="1"/>
  <c r="D26" i="1"/>
  <c r="D24" i="1"/>
  <c r="A185" i="1"/>
  <c r="A182" i="1"/>
  <c r="E178" i="1"/>
  <c r="H176" i="1"/>
  <c r="K173" i="1"/>
  <c r="K171" i="1"/>
  <c r="I168" i="1"/>
  <c r="I165" i="1"/>
  <c r="I159" i="1"/>
  <c r="C173" i="1"/>
  <c r="C171" i="1"/>
  <c r="B168" i="1"/>
  <c r="B165" i="1"/>
  <c r="B159" i="1"/>
  <c r="J117" i="1"/>
  <c r="C115" i="1"/>
  <c r="L112" i="1"/>
  <c r="L110" i="1"/>
  <c r="H103" i="1"/>
  <c r="J101" i="1"/>
  <c r="F99" i="1"/>
  <c r="H96" i="1"/>
  <c r="G71" i="2"/>
  <c r="C81" i="1"/>
  <c r="C79" i="1"/>
  <c r="C77" i="1"/>
  <c r="C75" i="1"/>
  <c r="I176" i="1"/>
  <c r="A141" i="1"/>
  <c r="B88" i="1"/>
  <c r="F86" i="1"/>
  <c r="H84" i="1"/>
  <c r="B60" i="1"/>
  <c r="G68" i="1"/>
  <c r="C70" i="1"/>
  <c r="C68" i="1"/>
  <c r="B58" i="1"/>
  <c r="C56" i="1"/>
  <c r="C54" i="1"/>
  <c r="L38" i="1"/>
  <c r="L36" i="1"/>
  <c r="L34" i="1"/>
  <c r="L32" i="1"/>
  <c r="L30" i="1"/>
  <c r="L28" i="1"/>
  <c r="L24" i="1"/>
  <c r="B26" i="1"/>
  <c r="B28" i="1"/>
  <c r="B30" i="1"/>
  <c r="B32" i="1"/>
  <c r="B34" i="1"/>
  <c r="B36" i="1"/>
  <c r="B38" i="1"/>
  <c r="B24" i="1"/>
  <c r="F26" i="1" l="1" a="1"/>
  <c r="F26" i="1" s="1"/>
  <c r="H26" i="1" s="1"/>
  <c r="F28" i="1" a="1"/>
  <c r="F28" i="1" s="1"/>
  <c r="H28" i="1" s="1"/>
  <c r="F24" i="1" a="1"/>
  <c r="F24" i="1" s="1"/>
  <c r="F30" i="1" a="1"/>
  <c r="F30" i="1" s="1"/>
  <c r="H30" i="1" s="1"/>
  <c r="F32" i="1" a="1"/>
  <c r="F32" i="1" s="1"/>
  <c r="H32" i="1" s="1"/>
  <c r="F34" i="1" a="1"/>
  <c r="F34" i="1" s="1"/>
  <c r="H34" i="1" s="1"/>
  <c r="F36" i="1" a="1"/>
  <c r="F36" i="1" s="1"/>
  <c r="H36" i="1" s="1"/>
  <c r="F38" i="1" a="1"/>
  <c r="F38" i="1" s="1"/>
  <c r="H38" i="1" s="1"/>
  <c r="J34" i="1" l="1"/>
  <c r="J32" i="1"/>
  <c r="J30" i="1"/>
  <c r="J36" i="1"/>
  <c r="J28" i="1"/>
  <c r="J38" i="1"/>
  <c r="J26" i="1"/>
  <c r="H24" i="1"/>
  <c r="J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<sst xmlns="http://schemas.openxmlformats.org/spreadsheetml/2006/main" count="208" uniqueCount="172">
  <si>
    <t>IAM National Pension Fund</t>
  </si>
  <si>
    <t>Standard Contract Language</t>
  </si>
  <si>
    <t>CBA Insert For Employers On The Preferred Schedule</t>
  </si>
  <si>
    <t xml:space="preserve">A.      </t>
  </si>
  <si>
    <t>Pursuant to the terms of the Trust Agreement, the Collective Bargaining Agreement and the IAM National Pension</t>
  </si>
  <si>
    <t xml:space="preserve">Fund Rehabilitation Plan, it is hereby established that the Employer shall make contributions to the IAM National </t>
  </si>
  <si>
    <t xml:space="preserve">Pension Fund ("Fund") for each hour/day* during which the employees in the job classifications specified </t>
  </si>
  <si>
    <t xml:space="preserve">herein are entitled to receive pay under this Agreement and according to the following Preferred Rehabilitation </t>
  </si>
  <si>
    <t>schedule:</t>
  </si>
  <si>
    <t>Type</t>
  </si>
  <si>
    <t>AEC/Rehab%</t>
  </si>
  <si>
    <t>AEC/Rehab$</t>
  </si>
  <si>
    <t>Total$</t>
  </si>
  <si>
    <t xml:space="preserve">AEC/NPF </t>
  </si>
  <si>
    <t>Effective Date</t>
  </si>
  <si>
    <t xml:space="preserve">Base </t>
  </si>
  <si>
    <t>Pension Rate</t>
  </si>
  <si>
    <t>AEC/Rehab Plan Adoption Date</t>
  </si>
  <si>
    <t>ARTICLE-</t>
  </si>
  <si>
    <r>
      <t xml:space="preserve">Under the </t>
    </r>
    <r>
      <rPr>
        <b/>
        <sz val="11"/>
        <color theme="1"/>
        <rFont val="Times New Roman"/>
        <family val="1"/>
      </rPr>
      <t>Preferred Schedule</t>
    </r>
    <r>
      <rPr>
        <sz val="11"/>
        <color theme="1"/>
        <rFont val="Times New Roman"/>
        <family val="1"/>
      </rPr>
      <t xml:space="preserve">, effective for contributions earned on or after September 1, 2019, unless  </t>
    </r>
  </si>
  <si>
    <t xml:space="preserve">adopted earlier, the employer contribution rate will increase by 2.5% annually during the rehabilitation period   </t>
  </si>
  <si>
    <t>as outlined in the chart below.</t>
  </si>
  <si>
    <t>First Rate Increase or if rate is not increasing rate at start of the contract</t>
  </si>
  <si>
    <t>Fourth Rate increase or AEC/Rehab anniversary date</t>
  </si>
  <si>
    <t>Third Rate increase or AEC/Rehab anniversary date</t>
  </si>
  <si>
    <t>Second Rate increase or AEC/Rehab anniversary date</t>
  </si>
  <si>
    <t>Sixth Rate increase or AEC/Rehab anniversary date</t>
  </si>
  <si>
    <t>Seventh Rate increase or AEC/Rehab anniversary date</t>
  </si>
  <si>
    <t>Eighth Rate increase or AEC/Rehab anniversary date</t>
  </si>
  <si>
    <t>Fifth Rate increase or AEC/Rehab anniversary date</t>
  </si>
  <si>
    <t>***Please ensure that all dates are in MM/DD/YYYY format. You should have a line item for each AEC</t>
  </si>
  <si>
    <t>anniversary date regardless of an NPF rate increase.</t>
  </si>
  <si>
    <t>*All groups shall negotiate either an HOURLY or DAILY contribution rate as follows:</t>
  </si>
  <si>
    <t>Daily rate – standard work week is 5 days but less than 40 hours.</t>
  </si>
  <si>
    <t>Hourly or daily rate – standard work week is at least 40 hours based on 5 work days.</t>
  </si>
  <si>
    <t>Compounding Factor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</si>
  <si>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</si>
  <si>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</si>
  <si>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</si>
  <si>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</si>
  <si>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</si>
  <si>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</si>
  <si>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</si>
  <si>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</si>
  <si>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</si>
  <si>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</si>
  <si>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</si>
  <si>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</si>
  <si>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</si>
  <si>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Pension Rate Only</t>
  </si>
  <si>
    <r>
      <t xml:space="preserve">If the employee is paid only for a portion of an hour/day, contributions will be made by the Employer for the </t>
    </r>
    <r>
      <rPr>
        <b/>
        <sz val="11"/>
        <color theme="1"/>
        <rFont val="Times New Roman"/>
        <family val="1"/>
      </rPr>
      <t>full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</si>
  <si>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hour/day</t>
    </r>
    <r>
      <rPr>
        <sz val="11"/>
        <color theme="1"/>
        <rFont val="Times New Roman"/>
        <family val="1"/>
      </rPr>
      <t>. The contribution rates above apply to the following job classifications outlined below:</t>
    </r>
  </si>
  <si>
    <t>All job classifications covered by this Agreement</t>
  </si>
  <si>
    <t>Only the following job classifications**:</t>
  </si>
  <si>
    <t xml:space="preserve">**Note: Any excluded job classifications above must be covered under a separate Standard Contract Language </t>
  </si>
  <si>
    <t>specifying their applicable contribution rate.</t>
  </si>
  <si>
    <t>List Job Classes Here</t>
  </si>
  <si>
    <t xml:space="preserve">The parties have negotiated to limit contributions to a maximum contribution for each employee as follows </t>
  </si>
  <si>
    <t>(please mark only one):</t>
  </si>
  <si>
    <t>40 Hours per week</t>
  </si>
  <si>
    <t>2080 hours per year (no weekly maximum)</t>
  </si>
  <si>
    <t>No weekly or annual maximum</t>
  </si>
  <si>
    <t>B.</t>
  </si>
  <si>
    <t>The Employer shall continue contributions for all contractually obligated time paid.</t>
  </si>
  <si>
    <t>C.</t>
  </si>
  <si>
    <t>If the parties agree to any exceptions to Section B, they must be listed below:</t>
  </si>
  <si>
    <t>If the parties agree to any exceptions to Section B, they must be listed:</t>
  </si>
  <si>
    <t>1.)</t>
  </si>
  <si>
    <t>2.)</t>
  </si>
  <si>
    <t>3.)</t>
  </si>
  <si>
    <t>4.)</t>
  </si>
  <si>
    <t>If no exceptions to Section B. Indicate with Y or N</t>
  </si>
  <si>
    <t>D.</t>
  </si>
  <si>
    <t xml:space="preserve">The parties may negotiate that contributions will continue based on a forty (40) hour work week when an </t>
  </si>
  <si>
    <t xml:space="preserve">employee is on unpaid leave for union business: </t>
  </si>
  <si>
    <t>The parties may negotiate that contributions will continue based on a forty (40) hour work week when an employee is on unpaid leave for union business</t>
  </si>
  <si>
    <t>If yes, indicate how long:</t>
  </si>
  <si>
    <t>If Yes Indicate how Long:</t>
  </si>
  <si>
    <t>E.</t>
  </si>
  <si>
    <t xml:space="preserve">Contributions for a new, temporary, probationary, part-time, and full-time employee are payable from the first </t>
  </si>
  <si>
    <t>1) Will contributions begin from date of hire?</t>
  </si>
  <si>
    <t xml:space="preserve">2) If no, will contributions begin at the completion of the probationary period but not later than 60 calendar </t>
  </si>
  <si>
    <t>days after date of hire?</t>
  </si>
  <si>
    <t>A) Does the company hire temporary employees?</t>
  </si>
  <si>
    <t>B) Will contributions for temporary employees begin from date of hire?</t>
  </si>
  <si>
    <t>C) If no, will contributions for temporary employees begin at 90 calendar days?</t>
  </si>
  <si>
    <t>3) If no, indicate basis of time contributions will be excluded:</t>
  </si>
  <si>
    <t>4) Indicate the length of the exclusion period:</t>
  </si>
  <si>
    <t>D) If no, indicate the basis of time contributions will be excluded for temporary employees</t>
  </si>
  <si>
    <t xml:space="preserve">Plan. Subsequent rate increases may be implemented through a separate Letter of Agreement or renewal </t>
  </si>
  <si>
    <t>Collective Bargaining Agreement between the bargaining parties.</t>
  </si>
  <si>
    <t xml:space="preserve">which contributions are payable. The parties acknowledge that the Trustees may terminate the participation of </t>
  </si>
  <si>
    <t xml:space="preserve">the employees and the Employer in the Plan for reasons including, but not limited to, if the successor collective </t>
  </si>
  <si>
    <t>bargaining agreement fails to renew the provisions of this pension Article or reduces the Contribution Rate.</t>
  </si>
  <si>
    <t>[The remainder of this page is intentionally left blank]</t>
  </si>
  <si>
    <t>FOR THE UNION:</t>
  </si>
  <si>
    <t>FOR THE COMPANY:</t>
  </si>
  <si>
    <t>Name and Number of Lodge</t>
  </si>
  <si>
    <t>Name of Company</t>
  </si>
  <si>
    <t>Union Signature</t>
  </si>
  <si>
    <t>Employer Signature</t>
  </si>
  <si>
    <t>Printed Name of Union Representative</t>
  </si>
  <si>
    <t>Printed Name of Employer Representative</t>
  </si>
  <si>
    <t>Title</t>
  </si>
  <si>
    <t>Date:</t>
  </si>
  <si>
    <t>Email Address:</t>
  </si>
  <si>
    <t>EMPLOYER’S IRS IDENTIFICATION NUMBER:</t>
  </si>
  <si>
    <t>Company mailing address:</t>
  </si>
  <si>
    <t>For plants or terminals located at:</t>
  </si>
  <si>
    <t>(Street)</t>
  </si>
  <si>
    <t>(City)</t>
  </si>
  <si>
    <t>(State)</t>
  </si>
  <si>
    <t>(Zip)</t>
  </si>
  <si>
    <t>RECEIVED AND ACKNOWLEDGED BY:</t>
  </si>
  <si>
    <t>Authorized Officer Signature</t>
  </si>
  <si>
    <t>Revised 8/2024</t>
  </si>
  <si>
    <r>
      <t xml:space="preserve">40 Hours per week </t>
    </r>
    <r>
      <rPr>
        <b/>
        <sz val="12"/>
        <color theme="1"/>
        <rFont val="Times New Roman"/>
        <family val="1"/>
      </rPr>
      <t>Indicate yes with X</t>
    </r>
  </si>
  <si>
    <r>
      <t xml:space="preserve">No weekly or annual maximum </t>
    </r>
    <r>
      <rPr>
        <b/>
        <sz val="12"/>
        <color theme="1"/>
        <rFont val="Times New Roman"/>
        <family val="1"/>
      </rPr>
      <t>Indicate yes with X</t>
    </r>
  </si>
  <si>
    <r>
      <t xml:space="preserve">2080 hours per year (no weekly maximum) </t>
    </r>
    <r>
      <rPr>
        <b/>
        <sz val="12"/>
        <color theme="1"/>
        <rFont val="Times New Roman"/>
        <family val="1"/>
      </rPr>
      <t>Indicate yes with X</t>
    </r>
  </si>
  <si>
    <t>Pick Only One Option</t>
  </si>
  <si>
    <t>Is Contract Hourly or Daily</t>
  </si>
  <si>
    <t>2) If no, will contributions begin at the completion of the probationary period but not later than 60 calendar days after date of hire?</t>
  </si>
  <si>
    <t>Temp Employee Section</t>
  </si>
  <si>
    <t>E) Indicate the length of the exclusion period for Temporary Ees.</t>
  </si>
  <si>
    <t>Authorized Officer: Yolanda D. Montgomery, Executive Director</t>
  </si>
  <si>
    <t xml:space="preserve">Plan and any contrary provisions in this Agreement shall be void. No oral or written modification of this </t>
  </si>
  <si>
    <t xml:space="preserve">Agreement shall be binding upon the Fund unless agreed to in writing by an authorized representative of the </t>
  </si>
  <si>
    <t xml:space="preserve">Fund. No grievance procedure, settlement or arbitration decision with respect to the employer’s obligation to </t>
  </si>
  <si>
    <t>contribute shall be binding upon the Fund, unless the Fund has agreed to be a party to such proceeding.</t>
  </si>
  <si>
    <t xml:space="preserve">Amended and Restated Trust Agreement, including all amendments thereto, whether adopted before or after </t>
  </si>
  <si>
    <t xml:space="preserve">the date of this Agreement (“Trust Agreement”), which is incorporated into this Agreement and made a part </t>
  </si>
  <si>
    <t xml:space="preserve">day of employment. The parties may negotiate that contributions will begin at the completion of the </t>
  </si>
  <si>
    <r>
      <t xml:space="preserve">employee’s probationary period, </t>
    </r>
    <r>
      <rPr>
        <b/>
        <sz val="11"/>
        <color theme="1"/>
        <rFont val="Times New Roman"/>
        <family val="1"/>
      </rPr>
      <t>but no later than sixty (60) calendar days after date of hire</t>
    </r>
    <r>
      <rPr>
        <sz val="11"/>
        <color theme="1"/>
        <rFont val="Times New Roman"/>
        <family val="1"/>
      </rPr>
      <t xml:space="preserve">. If </t>
    </r>
  </si>
  <si>
    <t>by the Trustees.</t>
  </si>
  <si>
    <t xml:space="preserve">contributions are to begin later than 60 calendar days after date of hire, the exclusion may require approval </t>
  </si>
  <si>
    <t xml:space="preserve">hereof, and the Plan rules adopted by the Trustees of the Fund (the “Trustees”) in establishing and </t>
  </si>
  <si>
    <t xml:space="preserve">administering the foregoing Plan pursuant to the Trust Agreement, as currently in effect and as the Trust and </t>
  </si>
  <si>
    <t>Plan may be amended from time to time.</t>
  </si>
  <si>
    <t xml:space="preserve">Example, AEC 6/1/2019 and pension increase of 1/1/2020 each should be a line item </t>
  </si>
  <si>
    <t xml:space="preserve">than click remove. </t>
  </si>
  <si>
    <t>You should have a line item and date for pension and AEC increase if the dates are different</t>
  </si>
  <si>
    <t>Section A</t>
  </si>
  <si>
    <t>Section B</t>
  </si>
  <si>
    <t>Section C</t>
  </si>
  <si>
    <t>Section D</t>
  </si>
  <si>
    <t>Section E</t>
  </si>
  <si>
    <t>The Employer adopts and agrees to be bound by, and hereby assents to, the IAM National Pension Fund</t>
  </si>
  <si>
    <t>F.</t>
  </si>
  <si>
    <t>G.</t>
  </si>
  <si>
    <t>H.</t>
  </si>
  <si>
    <t>I.</t>
  </si>
  <si>
    <t xml:space="preserve">This Agreement shall remain in effect until the Employer is no longer required to make contributions to the </t>
  </si>
  <si>
    <t xml:space="preserve">The parties may increase the Contribution Rate and/or add job classifications or categories of hours for </t>
  </si>
  <si>
    <t xml:space="preserve">This Article contains the entire agreement between the parties regarding pensions and retirement under this </t>
  </si>
  <si>
    <t>Effective Date (MM/DD/YYYY)</t>
  </si>
  <si>
    <t>***All date formats should be MM/DD/YYYY***</t>
  </si>
  <si>
    <r>
      <rPr>
        <b/>
        <sz val="12"/>
        <color rgb="FFFF0000"/>
        <rFont val="Calibri"/>
        <family val="2"/>
        <scheme val="minor"/>
      </rPr>
      <t xml:space="preserve">3. </t>
    </r>
    <r>
      <rPr>
        <sz val="12"/>
        <color theme="1"/>
        <rFont val="Calibri"/>
        <family val="2"/>
        <scheme val="minor"/>
      </rPr>
      <t>Add SCL Export to the Sheets in PDF section in the right (VERSION 1) or CLICK Create PDX/XPS Document (VERSION 2) and name document and save to desired location-</t>
    </r>
    <r>
      <rPr>
        <b/>
        <sz val="12"/>
        <color theme="1"/>
        <rFont val="Calibri"/>
        <family val="2"/>
        <scheme val="minor"/>
      </rPr>
      <t xml:space="preserve"> All steps complete for Version 2</t>
    </r>
  </si>
  <si>
    <r>
      <rPr>
        <b/>
        <sz val="12"/>
        <color rgb="FFFF0000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Click File&gt;Save as Adobe PDF (Version 1) or Export (Version 2) </t>
    </r>
  </si>
  <si>
    <r>
      <rPr>
        <b/>
        <sz val="12"/>
        <color rgb="FFFF0000"/>
        <rFont val="Calibri"/>
        <family val="2"/>
        <scheme val="minor"/>
      </rPr>
      <t>4.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If you have other sheets listed in the "Sheets in PDF" section click on them to highlight </t>
    </r>
  </si>
  <si>
    <r>
      <rPr>
        <b/>
        <sz val="12"/>
        <color rgb="FFFF0000"/>
        <rFont val="Calibri"/>
        <family val="2"/>
        <scheme val="minor"/>
      </rPr>
      <t>5.</t>
    </r>
    <r>
      <rPr>
        <sz val="12"/>
        <color theme="1"/>
        <rFont val="Calibri"/>
        <family val="2"/>
        <scheme val="minor"/>
      </rPr>
      <t xml:space="preserve"> Click and highlight the SCL Export From "Sheets in Excel" and click add</t>
    </r>
  </si>
  <si>
    <r>
      <rPr>
        <b/>
        <sz val="12"/>
        <color rgb="FFFF0000"/>
        <rFont val="Calibri"/>
        <family val="2"/>
        <scheme val="minor"/>
      </rPr>
      <t>6.</t>
    </r>
    <r>
      <rPr>
        <sz val="12"/>
        <color theme="1"/>
        <rFont val="Calibri"/>
        <family val="2"/>
        <scheme val="minor"/>
      </rPr>
      <t xml:space="preserve"> Your screen should look like the image below. </t>
    </r>
  </si>
  <si>
    <r>
      <rPr>
        <b/>
        <sz val="12"/>
        <color rgb="FFFF0000"/>
        <rFont val="Calibri"/>
        <family val="2"/>
        <scheme val="minor"/>
      </rPr>
      <t>7.</t>
    </r>
    <r>
      <rPr>
        <sz val="12"/>
        <color theme="1"/>
        <rFont val="Calibri"/>
        <family val="2"/>
        <scheme val="minor"/>
      </rPr>
      <t xml:space="preserve"> Click on convert to PDF. </t>
    </r>
  </si>
  <si>
    <r>
      <rPr>
        <b/>
        <sz val="12"/>
        <color rgb="FFFF0000"/>
        <rFont val="Calibri"/>
        <family val="2"/>
        <scheme val="minor"/>
      </rPr>
      <t>9.</t>
    </r>
    <r>
      <rPr>
        <sz val="12"/>
        <color theme="1"/>
        <rFont val="Calibri"/>
        <family val="2"/>
        <scheme val="minor"/>
      </rPr>
      <t xml:space="preserve"> Click yes and it will prompt you to save your file to your desired location. </t>
    </r>
  </si>
  <si>
    <t>Bargaining Parties, please complete this TAB ONLY. All data will be pulled to the SCL Export to PDF tab.</t>
  </si>
  <si>
    <r>
      <rPr>
        <b/>
        <sz val="12"/>
        <color rgb="FFFF0000"/>
        <rFont val="Times New Roman"/>
        <family val="1"/>
      </rPr>
      <t>NEVER</t>
    </r>
    <r>
      <rPr>
        <b/>
        <sz val="12"/>
        <color theme="1"/>
        <rFont val="Times New Roman"/>
        <family val="1"/>
      </rPr>
      <t xml:space="preserve"> use Cut and Paste. Copy and Paste is allowable. </t>
    </r>
  </si>
  <si>
    <r>
      <rPr>
        <b/>
        <sz val="16"/>
        <color theme="1"/>
        <rFont val="Calibri"/>
        <family val="2"/>
        <scheme val="minor"/>
      </rPr>
      <t xml:space="preserve">Bargaining Parties should </t>
    </r>
    <r>
      <rPr>
        <b/>
        <sz val="16"/>
        <color rgb="FFFF0000"/>
        <rFont val="Calibri"/>
        <family val="2"/>
        <scheme val="minor"/>
      </rPr>
      <t>ONLY</t>
    </r>
    <r>
      <rPr>
        <b/>
        <sz val="16"/>
        <color theme="1"/>
        <rFont val="Calibri"/>
        <family val="2"/>
        <scheme val="minor"/>
      </rPr>
      <t xml:space="preserve"> complete "SCL Input Sheet"</t>
    </r>
  </si>
  <si>
    <r>
      <rPr>
        <b/>
        <sz val="12"/>
        <color theme="1"/>
        <rFont val="Times New Roman"/>
        <family val="1"/>
      </rPr>
      <t>Note to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Bargaining Parties</t>
    </r>
    <r>
      <rPr>
        <sz val="12"/>
        <color theme="1"/>
        <rFont val="Times New Roman"/>
        <family val="1"/>
      </rPr>
      <t xml:space="preserve"> when year has no pension increases carry the base rate for each AEC anniversary date. </t>
    </r>
  </si>
  <si>
    <r>
      <rPr>
        <b/>
        <sz val="12"/>
        <color rgb="FFFF0000"/>
        <rFont val="Calibri"/>
        <family val="2"/>
        <scheme val="minor"/>
      </rPr>
      <t>8.</t>
    </r>
    <r>
      <rPr>
        <sz val="12"/>
        <color theme="1"/>
        <rFont val="Calibri"/>
        <family val="2"/>
        <scheme val="minor"/>
      </rPr>
      <t xml:space="preserve"> Once you hit convert you will be prompted with the message below </t>
    </r>
  </si>
  <si>
    <t>Agreement Term</t>
  </si>
  <si>
    <r>
      <rPr>
        <b/>
        <sz val="12"/>
        <color rgb="FFFF0000"/>
        <rFont val="Calibri"/>
        <family val="2"/>
        <scheme val="minor"/>
      </rPr>
      <t>1.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After filling out the SCL Input Sheet and addressing all questions, click the "SCL Export to PDF" tab to prepare for signatures</t>
    </r>
  </si>
  <si>
    <r>
      <t xml:space="preserve">Only the following job classifications </t>
    </r>
    <r>
      <rPr>
        <b/>
        <sz val="12"/>
        <color theme="1"/>
        <rFont val="Times New Roman"/>
        <family val="1"/>
      </rPr>
      <t>Indicate yes with X</t>
    </r>
  </si>
  <si>
    <r>
      <t>All job classifications covered by this Agreement</t>
    </r>
    <r>
      <rPr>
        <b/>
        <sz val="12"/>
        <color theme="1"/>
        <rFont val="Times New Roman"/>
        <family val="1"/>
      </rPr>
      <t xml:space="preserve"> Indicate yes with 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</si>
</sst>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14" fontId="5" fillId="0" borderId="1" xfId="0" applyNumberFormat="1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5" fillId="3" borderId="0" xfId="0" applyFont="1" applyFill="1"/>
    <xf numFmtId="0" fontId="5" fillId="0" borderId="0" xfId="0" applyFont="1" applyAlignment="1">
      <alignment horizontal="centerContinuous"/>
    </xf>
    <xf numFmtId="0" fontId="10" fillId="0" borderId="1" xfId="3" applyBorder="1"/>
    <xf numFmtId="0" fontId="6" fillId="0" borderId="0" xfId="0" applyFont="1" applyAlignment="1">
      <alignment horizontal="left"/>
    </xf>
    <xf numFmtId="0" fontId="9" fillId="3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1" xfId="0" applyFont="1" applyFill="1" applyBorder="1"/>
    <xf numFmtId="0" fontId="1" fillId="2" borderId="0" xfId="0" applyFont="1" applyFill="1" applyAlignment="1">
      <alignment horizontal="right"/>
    </xf>
    <xf numFmtId="0" fontId="9" fillId="2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right" wrapText="1"/>
    </xf>
    <xf numFmtId="0" fontId="5" fillId="4" borderId="1" xfId="0" applyFont="1" applyFill="1" applyBorder="1"/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Continuous"/>
    </xf>
    <xf numFmtId="0" fontId="5" fillId="4" borderId="4" xfId="0" applyFont="1" applyFill="1" applyBorder="1" applyAlignment="1">
      <alignment horizontal="centerContinuous"/>
    </xf>
    <xf numFmtId="0" fontId="5" fillId="4" borderId="3" xfId="0" applyFont="1" applyFill="1" applyBorder="1" applyAlignment="1">
      <alignment horizontal="centerContinuous"/>
    </xf>
    <xf numFmtId="0" fontId="9" fillId="2" borderId="0" xfId="0" applyFont="1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/>
    <xf numFmtId="0" fontId="9" fillId="4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14" fontId="5" fillId="2" borderId="1" xfId="0" applyNumberFormat="1" applyFont="1" applyFill="1" applyBorder="1"/>
    <xf numFmtId="14" fontId="5" fillId="2" borderId="0" xfId="0" applyNumberFormat="1" applyFont="1" applyFill="1"/>
    <xf numFmtId="0" fontId="5" fillId="2" borderId="0" xfId="0" applyFont="1" applyFill="1" applyAlignment="1">
      <alignment horizontal="center"/>
    </xf>
    <xf numFmtId="14" fontId="5" fillId="2" borderId="1" xfId="0" applyNumberFormat="1" applyFont="1" applyFill="1" applyBorder="1" applyAlignment="1">
      <alignment horizontal="left"/>
    </xf>
    <xf numFmtId="0" fontId="0" fillId="3" borderId="0" xfId="0" applyFill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6" fillId="3" borderId="0" xfId="0" applyFont="1" applyFill="1"/>
    <xf numFmtId="165" fontId="5" fillId="2" borderId="1" xfId="1" applyNumberFormat="1" applyFont="1" applyFill="1" applyBorder="1" applyAlignment="1">
      <alignment horizontal="left"/>
    </xf>
    <xf numFmtId="0" fontId="1" fillId="0" borderId="6" xfId="0" applyFont="1" applyBorder="1" applyAlignment="1">
      <alignment horizontal="centerContinuous" shrinkToFit="1"/>
    </xf>
    <xf numFmtId="0" fontId="1" fillId="0" borderId="7" xfId="0" applyFont="1" applyBorder="1" applyAlignment="1">
      <alignment horizontal="centerContinuous" shrinkToFit="1"/>
    </xf>
    <xf numFmtId="0" fontId="1" fillId="0" borderId="8" xfId="0" applyFont="1" applyBorder="1" applyAlignment="1">
      <alignment horizontal="centerContinuous" shrinkToFit="1"/>
    </xf>
    <xf numFmtId="0" fontId="1" fillId="0" borderId="9" xfId="0" applyFont="1" applyBorder="1" applyAlignment="1">
      <alignment horizontal="centerContinuous" shrinkToFit="1"/>
    </xf>
    <xf numFmtId="164" fontId="1" fillId="0" borderId="7" xfId="0" applyNumberFormat="1" applyFont="1" applyBorder="1" applyAlignment="1">
      <alignment horizontal="centerContinuous"/>
    </xf>
    <xf numFmtId="164" fontId="1" fillId="0" borderId="9" xfId="0" applyNumberFormat="1" applyFont="1" applyBorder="1" applyAlignment="1">
      <alignment horizontal="centerContinuous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44" fontId="1" fillId="0" borderId="6" xfId="0" applyNumberFormat="1" applyFont="1" applyBorder="1"/>
    <xf numFmtId="0" fontId="7" fillId="0" borderId="6" xfId="0" applyFont="1" applyBorder="1" applyAlignment="1">
      <alignment horizontal="center" vertical="center" wrapText="1"/>
    </xf>
    <xf numFmtId="10" fontId="1" fillId="0" borderId="6" xfId="2" applyNumberFormat="1" applyFont="1" applyBorder="1"/>
    <xf numFmtId="0" fontId="1" fillId="0" borderId="9" xfId="0" applyFont="1" applyBorder="1" applyAlignment="1">
      <alignment horizontal="centerContinuous"/>
    </xf>
    <xf numFmtId="14" fontId="1" fillId="0" borderId="7" xfId="0" applyNumberFormat="1" applyFont="1" applyBorder="1" applyAlignment="1">
      <alignment horizontal="centerContinuous" shrinkToFit="1"/>
    </xf>
    <xf numFmtId="49" fontId="1" fillId="0" borderId="7" xfId="0" applyNumberFormat="1" applyFont="1" applyBorder="1" applyAlignment="1">
      <alignment horizontal="centerContinuous" shrinkToFit="1"/>
    </xf>
    <xf numFmtId="49" fontId="1" fillId="0" borderId="6" xfId="0" applyNumberFormat="1" applyFont="1" applyBorder="1" applyAlignment="1">
      <alignment horizontal="centerContinuous" shrinkToFit="1"/>
    </xf>
    <xf numFmtId="49" fontId="5" fillId="0" borderId="1" xfId="0" applyNumberFormat="1" applyFont="1" applyBorder="1"/>
    <xf numFmtId="49" fontId="5" fillId="0" borderId="5" xfId="0" applyNumberFormat="1" applyFont="1" applyBorder="1"/>
    <xf numFmtId="0" fontId="5" fillId="4" borderId="0" xfId="0" applyFont="1" applyFill="1" applyAlignment="1">
      <alignment horizontal="right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1371791</xdr:colOff>
      <xdr:row>39</xdr:row>
      <xdr:rowOff>77891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2ED4ED-74F5-2016-906C-0F333B048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89050"/>
          <a:ext cx="1371791" cy="6474760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10</xdr:row>
      <xdr:rowOff>114300</xdr:rowOff>
    </xdr:from>
    <xdr:to>
      <xdr:col>5</xdr:col>
      <xdr:colOff>2759639</xdr:colOff>
      <xdr:row>35</xdr:row>
      <xdr:rowOff>120263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D45028-9023-1C2E-2B07-A7CF4ADAF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602" y="2603090"/>
          <a:ext cx="4060263" cy="4657167"/>
        </a:xfrm>
        <a:prstGeom prst="rect">
          <a:avLst/>
        </a:prstGeom>
      </xdr:spPr>
    </xdr:pic>
    <xdr:clientData/>
  </xdr:twoCellAnchor>
  <xdr:twoCellAnchor editAs="oneCell">
    <xdr:from>
      <xdr:col>6</xdr:col>
      <xdr:colOff>11984</xdr:colOff>
      <xdr:row>13</xdr:row>
      <xdr:rowOff>57713</xdr:rowOff>
    </xdr:from>
    <xdr:to>
      <xdr:col>12</xdr:col>
      <xdr:colOff>175722</xdr:colOff>
      <xdr:row>21</xdr:row>
      <xdr:rowOff>8499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886922-96CF-633C-C0A1-594A9459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73678" y="3099568"/>
          <a:ext cx="3850834" cy="1425627"/>
        </a:xfrm>
        <a:prstGeom prst="rect">
          <a:avLst/>
        </a:prstGeom>
      </xdr:spPr>
    </xdr:pic>
    <xdr:clientData/>
  </xdr:twoCellAnchor>
  <xdr:twoCellAnchor editAs="oneCell">
    <xdr:from>
      <xdr:col>0</xdr:col>
      <xdr:colOff>1384300</xdr:colOff>
      <xdr:row>5</xdr:row>
      <xdr:rowOff>12700</xdr:rowOff>
    </xdr:from>
    <xdr:to>
      <xdr:col>2</xdr:col>
      <xdr:colOff>533475</xdr:colOff>
      <xdr:row>35</xdr:row>
      <xdr:rowOff>167819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8CBD69-8656-F386-3BAA-A26AE4A8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4300" y="1301750"/>
          <a:ext cx="1454225" cy="5816899"/>
        </a:xfrm>
        <a:prstGeom prst="rect">
          <a:avLst/>
        </a:prstGeom>
      </xdr:spPr>
    </xdr:pic>
    <xdr:clientData/>
  </xdr:twoCellAnchor>
  <xdr:twoCellAnchor>
    <xdr:from>
      <xdr:col>0</xdr:col>
      <xdr:colOff>1474107</xdr:colOff>
      <xdr:row>26</xdr:row>
      <xdr:rowOff>166006</xdr:rowOff>
    </xdr:from>
    <xdr:to>
      <xdr:col>2</xdr:col>
      <xdr:colOff>19957</xdr:colOff>
      <xdr:row>28</xdr:row>
      <xdr:rowOff>108857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FCAA771-0A3C-227A-6A69-566EEF29A4D4}"/>
            </a:ext>
          </a:extLst>
        </xdr:cNvPr>
        <xdr:cNvSpPr/>
      </xdr:nvSpPr>
      <xdr:spPr>
        <a:xfrm>
          <a:off x="1474107" y="5581649"/>
          <a:ext cx="849993" cy="305708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141704</xdr:colOff>
      <xdr:row>23</xdr:row>
      <xdr:rowOff>92641</xdr:rowOff>
    </xdr:from>
    <xdr:to>
      <xdr:col>0</xdr:col>
      <xdr:colOff>1322804</xdr:colOff>
      <xdr:row>25</xdr:row>
      <xdr:rowOff>168841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DC4ACEF-8A4E-48E0-9CA4-EF60FDC36874}"/>
            </a:ext>
          </a:extLst>
        </xdr:cNvPr>
        <xdr:cNvSpPr/>
      </xdr:nvSpPr>
      <xdr:spPr>
        <a:xfrm>
          <a:off x="141704" y="5236141"/>
          <a:ext cx="1181100" cy="436033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478065</xdr:colOff>
      <xdr:row>36</xdr:row>
      <xdr:rowOff>45297</xdr:rowOff>
    </xdr:from>
    <xdr:to>
      <xdr:col>5</xdr:col>
      <xdr:colOff>3187152</xdr:colOff>
      <xdr:row>48</xdr:row>
      <xdr:rowOff>95250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4369A26-9F18-C788-816A-2036FFC57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11148" y="7802880"/>
          <a:ext cx="4550587" cy="2335953"/>
        </a:xfrm>
        <a:prstGeom prst="rect">
          <a:avLst/>
        </a:prstGeom>
      </xdr:spPr>
    </xdr:pic>
    <xdr:clientData/>
  </xdr:twoCellAnchor>
  <xdr:oneCellAnchor>
    <xdr:from>
      <xdr:col>0</xdr:col>
      <xdr:colOff>1608669</xdr:colOff>
      <xdr:row>5</xdr:row>
      <xdr:rowOff>105830</xdr:rowOff>
    </xdr:from>
    <xdr:ext cx="1206500" cy="37041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79ECA27-AB43-0EB8-D3CC-A8CDE414AE0C}"/>
            </a:ext>
          </a:extLst>
        </xdr:cNvPr>
        <xdr:cNvSpPr txBox="1"/>
      </xdr:nvSpPr>
      <xdr:spPr>
        <a:xfrm>
          <a:off x="1608669" y="1375830"/>
          <a:ext cx="1206500" cy="370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2000" b="1">
              <a:solidFill>
                <a:srgbClr val="FF0000"/>
              </a:solidFill>
            </a:rPr>
            <a:t>Version</a:t>
          </a:r>
          <a:r>
            <a:rPr lang="en-US" sz="2000" b="1" baseline="0">
              <a:solidFill>
                <a:srgbClr val="FF0000"/>
              </a:solidFill>
            </a:rPr>
            <a:t> 2</a:t>
          </a:r>
          <a:endParaRPr lang="en-US" sz="20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116417</xdr:colOff>
      <xdr:row>5</xdr:row>
      <xdr:rowOff>114300</xdr:rowOff>
    </xdr:from>
    <xdr:ext cx="1206500" cy="37041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42E9134-216E-4CBE-8432-A82538E4F93B}"/>
            </a:ext>
          </a:extLst>
        </xdr:cNvPr>
        <xdr:cNvSpPr txBox="1"/>
      </xdr:nvSpPr>
      <xdr:spPr>
        <a:xfrm>
          <a:off x="116417" y="1384300"/>
          <a:ext cx="1206500" cy="370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2000" b="1">
              <a:solidFill>
                <a:srgbClr val="FF0000"/>
              </a:solidFill>
            </a:rPr>
            <a:t>Version</a:t>
          </a:r>
          <a:r>
            <a:rPr lang="en-US" sz="2000" b="1" baseline="0">
              <a:solidFill>
                <a:srgbClr val="FF0000"/>
              </a:solidFill>
            </a:rPr>
            <a:t> 1</a:t>
          </a:r>
          <a:endParaRPr lang="en-US" sz="20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382815</xdr:colOff>
      <xdr:row>36</xdr:row>
      <xdr:rowOff>51101</xdr:rowOff>
    </xdr:from>
    <xdr:ext cx="1206500" cy="37041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B68AC46-2F4B-4A63-94EB-B3F80D107E55}"/>
            </a:ext>
          </a:extLst>
        </xdr:cNvPr>
        <xdr:cNvSpPr txBox="1"/>
      </xdr:nvSpPr>
      <xdr:spPr>
        <a:xfrm>
          <a:off x="3917648" y="6898518"/>
          <a:ext cx="1206500" cy="370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2000" b="1">
              <a:solidFill>
                <a:srgbClr val="FF0000"/>
              </a:solidFill>
            </a:rPr>
            <a:t>Version</a:t>
          </a:r>
          <a:r>
            <a:rPr lang="en-US" sz="2000" b="1" baseline="0">
              <a:solidFill>
                <a:srgbClr val="FF0000"/>
              </a:solidFill>
            </a:rPr>
            <a:t> 2</a:t>
          </a:r>
          <a:endParaRPr lang="en-US" sz="2000" b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297391</xdr:colOff>
      <xdr:row>12</xdr:row>
      <xdr:rowOff>143933</xdr:rowOff>
    </xdr:from>
    <xdr:ext cx="1206500" cy="37041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D24CFAB-6FFC-4A9B-B7F4-AE0947C89F20}"/>
            </a:ext>
          </a:extLst>
        </xdr:cNvPr>
        <xdr:cNvSpPr txBox="1"/>
      </xdr:nvSpPr>
      <xdr:spPr>
        <a:xfrm>
          <a:off x="4446058" y="2673350"/>
          <a:ext cx="1206500" cy="370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2000" b="1">
              <a:solidFill>
                <a:srgbClr val="FF0000"/>
              </a:solidFill>
            </a:rPr>
            <a:t>Version</a:t>
          </a:r>
          <a:r>
            <a:rPr lang="en-US" sz="2000" b="1" baseline="0">
              <a:solidFill>
                <a:srgbClr val="FF0000"/>
              </a:solidFill>
            </a:rPr>
            <a:t> 1</a:t>
          </a:r>
          <a:endParaRPr lang="en-US" sz="2000" b="1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213783</xdr:colOff>
      <xdr:row>18</xdr:row>
      <xdr:rowOff>8467</xdr:rowOff>
    </xdr:from>
    <xdr:ext cx="1206500" cy="37041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42275E8-0664-43CB-88C7-80ED796FC3D2}"/>
            </a:ext>
          </a:extLst>
        </xdr:cNvPr>
        <xdr:cNvSpPr txBox="1"/>
      </xdr:nvSpPr>
      <xdr:spPr>
        <a:xfrm>
          <a:off x="9159346" y="3794655"/>
          <a:ext cx="1206500" cy="370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2000" b="1">
              <a:solidFill>
                <a:srgbClr val="FF0000"/>
              </a:solidFill>
            </a:rPr>
            <a:t>Version</a:t>
          </a:r>
          <a:r>
            <a:rPr lang="en-US" sz="2000" b="1" baseline="0">
              <a:solidFill>
                <a:srgbClr val="FF0000"/>
              </a:solidFill>
            </a:rPr>
            <a:t> 1</a:t>
          </a:r>
          <a:endParaRPr lang="en-US" sz="20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153629</xdr:colOff>
      <xdr:row>38</xdr:row>
      <xdr:rowOff>133145</xdr:rowOff>
    </xdr:from>
    <xdr:to>
      <xdr:col>5</xdr:col>
      <xdr:colOff>2677584</xdr:colOff>
      <xdr:row>43</xdr:row>
      <xdr:rowOff>116417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545DB81-BB9F-4DF3-89E6-4AB921C0B365}"/>
            </a:ext>
          </a:extLst>
        </xdr:cNvPr>
        <xdr:cNvSpPr/>
      </xdr:nvSpPr>
      <xdr:spPr>
        <a:xfrm>
          <a:off x="3000546" y="8271728"/>
          <a:ext cx="3751621" cy="935772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N196"/>
  <sheetViews>
    <sheetView view="pageBreakPreview" topLeftCell="A10" zoomScaleNormal="100" zoomScaleSheetLayoutView="100" workbookViewId="0">
      <selection activeCell="H24" sqref="H24"/>
    </sheetView>
  </sheetViews>
  <sheetFormatPr defaultColWidth="9.1796875" defaultRowHeight="14" x14ac:dyDescent="0.3"/>
  <cols>
    <col min="1" max="1" width="2.7265625" style="1" customWidth="1"/>
    <col min="2" max="2" width="10.26953125" style="1" customWidth="1"/>
    <col min="3" max="3" width="2.7265625" style="1" customWidth="1"/>
    <col min="4" max="4" width="10.26953125" style="1" customWidth="1"/>
    <col min="5" max="5" width="2.7265625" style="1" customWidth="1"/>
    <col min="6" max="6" width="10.26953125" style="1" customWidth="1"/>
    <col min="7" max="7" width="2.7265625" style="1" customWidth="1"/>
    <col min="8" max="8" width="10.26953125" style="1" customWidth="1"/>
    <col min="9" max="9" width="2.7265625" style="1" customWidth="1"/>
    <col min="10" max="10" width="10.26953125" style="1" customWidth="1"/>
    <col min="11" max="11" width="2.7265625" style="1" customWidth="1"/>
    <col min="12" max="12" width="10.26953125" style="1" customWidth="1"/>
    <col min="13" max="13" width="12.26953125" style="1" customWidth="1"/>
    <col min="14" max="17" width="9.1796875" style="1"/>
    <col min="18" max="18" width="10.1796875" style="1" bestFit="1" customWidth="1"/>
    <col min="19" max="16384" width="9.1796875" style="1"/>
  </cols>
  <sheetData>
    <row r="2" spans="1:13" x14ac:dyDescent="0.3"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3"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x14ac:dyDescent="0.3"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x14ac:dyDescent="0.3">
      <c r="A5" s="16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1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16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A8" s="3"/>
      <c r="B8" s="3"/>
    </row>
    <row r="9" spans="1:13" x14ac:dyDescent="0.3">
      <c r="A9" s="24" t="str">
        <f>"ARTICLE- "&amp;'SCL Input Sheet'!$C$3&amp;" Pension"</f>
        <v>ARTICLE-  Pension</v>
      </c>
      <c r="B9" s="3"/>
      <c r="G9" s="1" t="s">
        <v>17</v>
      </c>
      <c r="L9" s="57" t="str">
        <f>IF('SCL Input Sheet'!$C$5=0,"",'SCL Input Sheet'!$C$5)</f>
        <v/>
      </c>
      <c r="M9" s="58"/>
    </row>
    <row r="10" spans="1:13" x14ac:dyDescent="0.3">
      <c r="A10" s="3"/>
      <c r="B10" s="3"/>
    </row>
    <row r="12" spans="1:13" x14ac:dyDescent="0.3">
      <c r="A12" s="3" t="s">
        <v>3</v>
      </c>
      <c r="B12" s="4" t="s">
        <v>4</v>
      </c>
    </row>
    <row r="13" spans="1:13" x14ac:dyDescent="0.3">
      <c r="B13" s="4" t="s">
        <v>5</v>
      </c>
    </row>
    <row r="14" spans="1:13" x14ac:dyDescent="0.3">
      <c r="B14" s="1" t="s">
        <v>6</v>
      </c>
    </row>
    <row r="15" spans="1:13" x14ac:dyDescent="0.3">
      <c r="B15" s="1" t="s">
        <v>7</v>
      </c>
    </row>
    <row r="16" spans="1:13" x14ac:dyDescent="0.3">
      <c r="B16" s="1" t="s">
        <v>8</v>
      </c>
      <c r="D16" s="59" t="str">
        <f>"Agreement Term: "&amp;'SCL Input Sheet'!C7</f>
        <v xml:space="preserve">Agreement Term: </v>
      </c>
      <c r="E16" s="60"/>
      <c r="F16" s="60"/>
      <c r="G16" s="60"/>
      <c r="H16" s="60"/>
      <c r="I16" s="60"/>
      <c r="J16" s="60"/>
      <c r="K16" s="60"/>
      <c r="L16" s="61"/>
    </row>
    <row r="18" spans="2:13" x14ac:dyDescent="0.3">
      <c r="B18" s="1" t="s">
        <v>19</v>
      </c>
    </row>
    <row r="19" spans="2:13" x14ac:dyDescent="0.3">
      <c r="B19" s="1" t="s">
        <v>20</v>
      </c>
    </row>
    <row r="20" spans="2:13" x14ac:dyDescent="0.3">
      <c r="B20" s="1" t="s">
        <v>21</v>
      </c>
    </row>
    <row r="21" spans="2:13" x14ac:dyDescent="0.3">
      <c r="M21" s="2"/>
    </row>
    <row r="22" spans="2:13" x14ac:dyDescent="0.3">
      <c r="B22" s="5" t="s">
        <v>15</v>
      </c>
      <c r="L22" s="6" t="s">
        <v>13</v>
      </c>
      <c r="M22" s="2"/>
    </row>
    <row r="23" spans="2:13" x14ac:dyDescent="0.3">
      <c r="B23" s="7" t="s">
        <v>16</v>
      </c>
      <c r="D23" s="7" t="s">
        <v>9</v>
      </c>
      <c r="F23" s="7" t="s">
        <v>10</v>
      </c>
      <c r="H23" s="7" t="s">
        <v>11</v>
      </c>
      <c r="I23" s="5"/>
      <c r="J23" s="7" t="s">
        <v>12</v>
      </c>
      <c r="K23" s="5"/>
      <c r="L23" s="6" t="s">
        <v>14</v>
      </c>
      <c r="M23" s="2"/>
    </row>
    <row r="24" spans="2:13" ht="23.5" customHeight="1" x14ac:dyDescent="0.3">
      <c r="B24" s="62" t="str">
        <f>IF('SCL Input Sheet'!E13=0,"",'SCL Input Sheet'!E13)</f>
        <v/>
      </c>
      <c r="D24" s="63" t="str">
        <f>IF('SCL Input Sheet'!$C$9=0,"",'SCL Input Sheet'!$C$9)</f>
        <v/>
      </c>
      <c r="F24" s="64" t="str" cm="1">
        <f t="array" ref="F24">IFERROR(IF(L24 &lt; $L$9, 10%, INDEX('Compounding Factor'!$B$2:$B$14, IF(AND(MONTH(L24) &lt; MONTH($L$9), YEAR(L24) = YEAR($L$9)), 1, IF(AND(MONTH(L24) = MONTH($L$9), DAY(L24) &lt; DAY($L$9)), 1, YEAR(L24) - YEAR($L$9) + IF(AND(MONTH(L24) = MONTH($L$9), DAY(L24) &gt;= DAY($L$9)), 1, IF(MONTH(L24) &gt; MONTH($L$9), 1, 0)))))),"")</f>
        <v/>
      </c>
      <c r="H24" s="62" t="str">
        <f>IFERROR(IF(MOD(F24*B24, 0.01) &gt;= 0.005, ROUNDUP(F24*B24, 2), ROUNDDOWN(F24*B24, 2)), "")</f>
        <v/>
      </c>
      <c r="J24" s="62" t="str">
        <f>IFERROR(H24+B24,"")</f>
        <v/>
      </c>
      <c r="L24" s="57" t="str">
        <f>IF('SCL Input Sheet'!$H$13=0,"",'SCL Input Sheet'!$H$13)</f>
        <v/>
      </c>
      <c r="M24" s="65"/>
    </row>
    <row r="25" spans="2:13" ht="4" customHeight="1" x14ac:dyDescent="0.3"/>
    <row r="26" spans="2:13" ht="23.5" customHeight="1" x14ac:dyDescent="0.3">
      <c r="B26" s="62" t="str">
        <f>IF('SCL Input Sheet'!E14=0,"",'SCL Input Sheet'!E14)</f>
        <v/>
      </c>
      <c r="D26" s="63" t="str">
        <f>IF('SCL Input Sheet'!$C$9=0,"",'SCL Input Sheet'!$C$9)</f>
        <v/>
      </c>
      <c r="F26" s="64" t="str" cm="1">
        <f t="array" ref="F26">IFERROR(IF(L26 &lt; $L$9, 10%, INDEX('Compounding Factor'!$B$2:$B$14, IF(AND(MONTH(L26) &lt; MONTH($L$9), YEAR(L26) = YEAR($L$9)), 1, IF(AND(MONTH(L26) = MONTH($L$9), DAY(L26) &lt; DAY($L$9)), 1, YEAR(L26) - YEAR($L$9) + IF(AND(MONTH(L26) = MONTH($L$9), DAY(L26) &gt;= DAY($L$9)), 1, IF(MONTH(L26) &gt; MONTH($L$9), 1, 0)))))),"")</f>
        <v/>
      </c>
      <c r="H26" s="62" t="str">
        <f>IFERROR(IF(MOD(F26*B26, 0.01) &gt;= 0.005, ROUNDUP(F26*B26, 2), ROUNDDOWN(F26*B26, 2)), "")</f>
        <v/>
      </c>
      <c r="J26" s="62" t="str">
        <f>IFERROR(H26+B26,"")</f>
        <v/>
      </c>
      <c r="L26" s="57" t="str">
        <f>IF('SCL Input Sheet'!$H$14=0,"",'SCL Input Sheet'!$H$14)</f>
        <v/>
      </c>
      <c r="M26" s="65"/>
    </row>
    <row r="27" spans="2:13" ht="4" customHeight="1" x14ac:dyDescent="0.3"/>
    <row r="28" spans="2:13" ht="23.5" customHeight="1" x14ac:dyDescent="0.3">
      <c r="B28" s="62" t="str">
        <f>IF('SCL Input Sheet'!E15=0,"",'SCL Input Sheet'!E15)</f>
        <v/>
      </c>
      <c r="D28" s="63" t="str">
        <f>IF('SCL Input Sheet'!$C$9=0,"",'SCL Input Sheet'!$C$9)</f>
        <v/>
      </c>
      <c r="F28" s="64" t="str" cm="1">
        <f t="array" ref="F28">IFERROR(IF(L28 &lt; $L$9, 10%, INDEX('Compounding Factor'!$B$2:$B$14, IF(AND(MONTH(L28) &lt; MONTH($L$9), YEAR(L28) = YEAR($L$9)), 1, IF(AND(MONTH(L28) = MONTH($L$9), DAY(L28) &lt; DAY($L$9)), 1, YEAR(L28) - YEAR($L$9) + IF(AND(MONTH(L28) = MONTH($L$9), DAY(L28) &gt;= DAY($L$9)), 1, IF(MONTH(L28) &gt; MONTH($L$9), 1, 0)))))),"")</f>
        <v/>
      </c>
      <c r="H28" s="62" t="str">
        <f>IFERROR(IF(MOD(F28*B28, 0.01) &gt;= 0.005, ROUNDUP(F28*B28, 2), ROUNDDOWN(F28*B28, 2)), "")</f>
        <v/>
      </c>
      <c r="J28" s="62" t="str">
        <f>IFERROR(H28+B28,"")</f>
        <v/>
      </c>
      <c r="L28" s="57" t="str">
        <f>IF('SCL Input Sheet'!$H$15=0,"",'SCL Input Sheet'!$H$15)</f>
        <v/>
      </c>
      <c r="M28" s="65"/>
    </row>
    <row r="29" spans="2:13" ht="4" customHeight="1" x14ac:dyDescent="0.3"/>
    <row r="30" spans="2:13" ht="23.5" customHeight="1" x14ac:dyDescent="0.3">
      <c r="B30" s="62" t="str">
        <f>IF('SCL Input Sheet'!E16=0,"",'SCL Input Sheet'!E16)</f>
        <v/>
      </c>
      <c r="D30" s="63" t="str">
        <f>IF('SCL Input Sheet'!$C$9=0,"",'SCL Input Sheet'!$C$9)</f>
        <v/>
      </c>
      <c r="F30" s="64" t="str" cm="1">
        <f t="array" ref="F30">IFERROR(IF(L30 &lt; $L$9, 10%, INDEX('Compounding Factor'!$B$2:$B$14, IF(AND(MONTH(L30) &lt; MONTH($L$9), YEAR(L30) = YEAR($L$9)), 1, IF(AND(MONTH(L30) = MONTH($L$9), DAY(L30) &lt; DAY($L$9)), 1, YEAR(L30) - YEAR($L$9) + IF(AND(MONTH(L30) = MONTH($L$9), DAY(L30) &gt;= DAY($L$9)), 1, IF(MONTH(L30) &gt; MONTH($L$9), 1, 0)))))),"")</f>
        <v/>
      </c>
      <c r="H30" s="62" t="str">
        <f>IFERROR(IF(MOD(F30*B30, 0.01) &gt;= 0.005, ROUNDUP(F30*B30, 2), ROUNDDOWN(F30*B30, 2)), "")</f>
        <v/>
      </c>
      <c r="J30" s="62" t="str">
        <f>IFERROR(H30+B30,"")</f>
        <v/>
      </c>
      <c r="L30" s="57" t="str">
        <f>IF('SCL Input Sheet'!$H$16=0,"",'SCL Input Sheet'!$H$16)</f>
        <v/>
      </c>
      <c r="M30" s="65"/>
    </row>
    <row r="31" spans="2:13" ht="4" customHeight="1" x14ac:dyDescent="0.3"/>
    <row r="32" spans="2:13" ht="23.5" customHeight="1" x14ac:dyDescent="0.3">
      <c r="B32" s="62" t="str">
        <f>IF('SCL Input Sheet'!E17=0,"",'SCL Input Sheet'!E17)</f>
        <v/>
      </c>
      <c r="D32" s="63" t="str">
        <f>IF('SCL Input Sheet'!$C$9=0,"",'SCL Input Sheet'!$C$9)</f>
        <v/>
      </c>
      <c r="F32" s="64" t="str" cm="1">
        <f t="array" ref="F32">IFERROR(IF(L32 &lt; $L$9, 10%, INDEX('Compounding Factor'!$B$2:$B$14, IF(AND(MONTH(L32) &lt; MONTH($L$9), YEAR(L32) = YEAR($L$9)), 1, IF(AND(MONTH(L32) = MONTH($L$9), DAY(L32) &lt; DAY($L$9)), 1, YEAR(L32) - YEAR($L$9) + IF(AND(MONTH(L32) = MONTH($L$9), DAY(L32) &gt;= DAY($L$9)), 1, IF(MONTH(L32) &gt; MONTH($L$9), 1, 0)))))),"")</f>
        <v/>
      </c>
      <c r="H32" s="62" t="str">
        <f>IFERROR(IF(MOD(F32*B32, 0.01) &gt;= 0.005, ROUNDUP(F32*B32, 2), ROUNDDOWN(F32*B32, 2)), "")</f>
        <v/>
      </c>
      <c r="J32" s="62" t="str">
        <f>IFERROR(H32+B32,"")</f>
        <v/>
      </c>
      <c r="L32" s="57" t="str">
        <f>IF('SCL Input Sheet'!$H$17=0,"",'SCL Input Sheet'!$H$17)</f>
        <v/>
      </c>
      <c r="M32" s="65"/>
    </row>
    <row r="33" spans="1:13" ht="4" customHeight="1" x14ac:dyDescent="0.3"/>
    <row r="34" spans="1:13" ht="23.5" customHeight="1" x14ac:dyDescent="0.3">
      <c r="B34" s="62" t="str">
        <f>IF('SCL Input Sheet'!E18=0,"",'SCL Input Sheet'!E18)</f>
        <v/>
      </c>
      <c r="D34" s="63" t="str">
        <f>IF('SCL Input Sheet'!$C$9=0,"",'SCL Input Sheet'!$C$9)</f>
        <v/>
      </c>
      <c r="F34" s="64" t="str" cm="1">
        <f t="array" ref="F34">IFERROR(IF(L34 &lt; $L$9, 10%, INDEX('Compounding Factor'!$B$2:$B$14, IF(AND(MONTH(L34) &lt; MONTH($L$9), YEAR(L34) = YEAR($L$9)), 1, IF(AND(MONTH(L34) = MONTH($L$9), DAY(L34) &lt; DAY($L$9)), 1, YEAR(L34) - YEAR($L$9) + IF(AND(MONTH(L34) = MONTH($L$9), DAY(L34) &gt;= DAY($L$9)), 1, IF(MONTH(L34) &gt; MONTH($L$9), 1, 0)))))),"")</f>
        <v/>
      </c>
      <c r="H34" s="62" t="str">
        <f>IFERROR(IF(MOD(F34*B34, 0.01) &gt;= 0.005, ROUNDUP(F34*B34, 2), ROUNDDOWN(F34*B34, 2)), "")</f>
        <v/>
      </c>
      <c r="J34" s="62" t="str">
        <f>IFERROR(H34+B34,"")</f>
        <v/>
      </c>
      <c r="L34" s="57" t="str">
        <f>IF('SCL Input Sheet'!$H$18=0,"",'SCL Input Sheet'!$H$18)</f>
        <v/>
      </c>
      <c r="M34" s="65"/>
    </row>
    <row r="35" spans="1:13" ht="4" customHeight="1" x14ac:dyDescent="0.3"/>
    <row r="36" spans="1:13" ht="23.5" customHeight="1" x14ac:dyDescent="0.3">
      <c r="B36" s="62" t="str">
        <f>IF('SCL Input Sheet'!E19=0,"",'SCL Input Sheet'!E19)</f>
        <v/>
      </c>
      <c r="D36" s="63" t="str">
        <f>IF('SCL Input Sheet'!$C$9=0,"",'SCL Input Sheet'!$C$9)</f>
        <v/>
      </c>
      <c r="F36" s="64" t="str" cm="1">
        <f t="array" ref="F36">IFERROR(IF(L36 &lt; $L$9, 10%, INDEX('Compounding Factor'!$B$2:$B$14, IF(AND(MONTH(L36) &lt; MONTH($L$9), YEAR(L36) = YEAR($L$9)), 1, IF(AND(MONTH(L36) = MONTH($L$9), DAY(L36) &lt; DAY($L$9)), 1, YEAR(L36) - YEAR($L$9) + IF(AND(MONTH(L36) = MONTH($L$9), DAY(L36) &gt;= DAY($L$9)), 1, IF(MONTH(L36) &gt; MONTH($L$9), 1, 0)))))),"")</f>
        <v/>
      </c>
      <c r="H36" s="62" t="str">
        <f>IFERROR(IF(MOD(F36*B36, 0.01) &gt;= 0.005, ROUNDUP(F36*B36, 2), ROUNDDOWN(F36*B36, 2)), "")</f>
        <v/>
      </c>
      <c r="J36" s="62" t="str">
        <f>IFERROR(H36+B36,"")</f>
        <v/>
      </c>
      <c r="L36" s="57" t="str">
        <f>IF('SCL Input Sheet'!$H$19=0,"",'SCL Input Sheet'!$H$19)</f>
        <v/>
      </c>
      <c r="M36" s="65"/>
    </row>
    <row r="37" spans="1:13" ht="4" customHeight="1" x14ac:dyDescent="0.3"/>
    <row r="38" spans="1:13" ht="23.5" customHeight="1" x14ac:dyDescent="0.3">
      <c r="B38" s="62" t="str">
        <f>IF('SCL Input Sheet'!E20=0,"",'SCL Input Sheet'!E20)</f>
        <v/>
      </c>
      <c r="D38" s="63" t="str">
        <f>IF('SCL Input Sheet'!$C$9=0,"",'SCL Input Sheet'!$C$9)</f>
        <v/>
      </c>
      <c r="F38" s="64" t="str" cm="1">
        <f t="array" ref="F38">IFERROR(IF(L38 &lt; $L$9, 10%, INDEX('Compounding Factor'!$B$2:$B$14, IF(AND(MONTH(L38) &lt; MONTH($L$9), YEAR(L38) = YEAR($L$9)), 1, IF(AND(MONTH(L38) = MONTH($L$9), DAY(L38) &lt; DAY($L$9)), 1, YEAR(L38) - YEAR($L$9) + IF(AND(MONTH(L38) = MONTH($L$9), DAY(L38) &gt;= DAY($L$9)), 1, IF(MONTH(L38) &gt; MONTH($L$9), 1, 0)))))),"")</f>
        <v/>
      </c>
      <c r="H38" s="62" t="str">
        <f>IFERROR(IF(MOD(F38*B38, 0.01) &gt;= 0.005, ROUNDUP(F38*B38, 2), ROUNDDOWN(F38*B38, 2)), "")</f>
        <v/>
      </c>
      <c r="J38" s="62" t="str">
        <f>IFERROR(H38+B38,"")</f>
        <v/>
      </c>
      <c r="L38" s="57" t="str">
        <f>IF('SCL Input Sheet'!$H$20=0,"",'SCL Input Sheet'!$H$20)</f>
        <v/>
      </c>
      <c r="M38" s="65"/>
    </row>
    <row r="39" spans="1:13" ht="4" customHeight="1" x14ac:dyDescent="0.3"/>
    <row r="40" spans="1:13" x14ac:dyDescent="0.3">
      <c r="A40" s="11" t="s">
        <v>30</v>
      </c>
    </row>
    <row r="41" spans="1:13" x14ac:dyDescent="0.3">
      <c r="A41" s="11" t="s">
        <v>31</v>
      </c>
    </row>
    <row r="42" spans="1:13" x14ac:dyDescent="0.3">
      <c r="A42" s="11" t="s">
        <v>32</v>
      </c>
    </row>
    <row r="44" spans="1:13" x14ac:dyDescent="0.3">
      <c r="A44" s="1" t="s">
        <v>34</v>
      </c>
    </row>
    <row r="45" spans="1:13" x14ac:dyDescent="0.3">
      <c r="A45" s="1" t="s">
        <v>33</v>
      </c>
    </row>
    <row r="51" spans="1:12" x14ac:dyDescent="0.3">
      <c r="A51" s="1" t="s">
        <v>50</v>
      </c>
    </row>
    <row r="52" spans="1:12" x14ac:dyDescent="0.3">
      <c r="A52" s="1" t="s">
        <v>51</v>
      </c>
    </row>
    <row r="54" spans="1:12" x14ac:dyDescent="0.3">
      <c r="C54" s="53" t="str">
        <f>IF('SCL Input Sheet'!$E$23=0,"",'SCL Input Sheet'!$E$23)</f>
        <v/>
      </c>
      <c r="D54" s="1" t="s">
        <v>52</v>
      </c>
    </row>
    <row r="55" spans="1:12" ht="4" customHeight="1" x14ac:dyDescent="0.3"/>
    <row r="56" spans="1:12" x14ac:dyDescent="0.3">
      <c r="C56" s="53" t="str">
        <f>IF('SCL Input Sheet'!$E$25=0,"",'SCL Input Sheet'!$E$25)</f>
        <v/>
      </c>
      <c r="D56" s="1" t="s">
        <v>53</v>
      </c>
    </row>
    <row r="57" spans="1:12" ht="4" customHeight="1" x14ac:dyDescent="0.3"/>
    <row r="58" spans="1:12" x14ac:dyDescent="0.3">
      <c r="B58" s="54" t="str">
        <f>IF('SCL Input Sheet'!$E$26=0,"",'SCL Input Sheet'!$E$26)</f>
        <v/>
      </c>
      <c r="C58" s="55"/>
      <c r="D58" s="55"/>
      <c r="E58" s="55"/>
      <c r="F58" s="55"/>
      <c r="G58" s="55"/>
      <c r="H58" s="55"/>
      <c r="I58" s="55"/>
      <c r="J58" s="55"/>
      <c r="K58" s="55"/>
      <c r="L58" s="56"/>
    </row>
    <row r="59" spans="1:12" ht="4" customHeight="1" x14ac:dyDescent="0.3"/>
    <row r="60" spans="1:12" x14ac:dyDescent="0.3">
      <c r="B60" s="54" t="str">
        <f>IF('SCL Input Sheet'!$E$27=0,"",'SCL Input Sheet'!$E$27)</f>
        <v/>
      </c>
      <c r="C60" s="55"/>
      <c r="D60" s="55"/>
      <c r="E60" s="55"/>
      <c r="F60" s="55"/>
      <c r="G60" s="55"/>
      <c r="H60" s="55"/>
      <c r="I60" s="55"/>
      <c r="J60" s="55"/>
      <c r="K60" s="55"/>
      <c r="L60" s="56"/>
    </row>
    <row r="61" spans="1:12" ht="4" customHeight="1" x14ac:dyDescent="0.3"/>
    <row r="62" spans="1:12" x14ac:dyDescent="0.3">
      <c r="A62" s="1" t="s">
        <v>54</v>
      </c>
    </row>
    <row r="63" spans="1:12" x14ac:dyDescent="0.3">
      <c r="A63" s="1" t="s">
        <v>55</v>
      </c>
    </row>
    <row r="65" spans="1:14" x14ac:dyDescent="0.3">
      <c r="A65" s="1" t="s">
        <v>57</v>
      </c>
    </row>
    <row r="66" spans="1:14" x14ac:dyDescent="0.3">
      <c r="A66" s="1" t="s">
        <v>58</v>
      </c>
    </row>
    <row r="67" spans="1:14" ht="4" customHeight="1" x14ac:dyDescent="0.3"/>
    <row r="68" spans="1:14" x14ac:dyDescent="0.3">
      <c r="C68" s="53" t="str">
        <f>IF('SCL Input Sheet'!$E$30=0,"",'SCL Input Sheet'!$E$30)</f>
        <v/>
      </c>
      <c r="D68" s="1" t="s">
        <v>59</v>
      </c>
      <c r="G68" s="53" t="str">
        <f>IF('SCL Input Sheet'!$E$32=0,"",'SCL Input Sheet'!$E$32)</f>
        <v/>
      </c>
      <c r="H68" s="1" t="s">
        <v>60</v>
      </c>
    </row>
    <row r="69" spans="1:14" ht="4" customHeight="1" x14ac:dyDescent="0.3"/>
    <row r="70" spans="1:14" x14ac:dyDescent="0.3">
      <c r="C70" s="53" t="str">
        <f>IF('SCL Input Sheet'!$E$31=0,"",'SCL Input Sheet'!$E$31)</f>
        <v/>
      </c>
      <c r="D70" s="1" t="s">
        <v>61</v>
      </c>
    </row>
    <row r="72" spans="1:14" x14ac:dyDescent="0.3">
      <c r="A72" s="1" t="s">
        <v>62</v>
      </c>
      <c r="B72" s="1" t="s">
        <v>63</v>
      </c>
    </row>
    <row r="74" spans="1:14" x14ac:dyDescent="0.3">
      <c r="A74" s="1" t="s">
        <v>64</v>
      </c>
      <c r="B74" s="1" t="s">
        <v>65</v>
      </c>
    </row>
    <row r="75" spans="1:14" x14ac:dyDescent="0.3">
      <c r="B75" s="14" t="s">
        <v>67</v>
      </c>
      <c r="C75" s="54" t="str">
        <f>IF('SCL Input Sheet'!$E$37=0,"",'SCL Input Sheet'!$E$37)</f>
        <v/>
      </c>
      <c r="D75" s="55"/>
      <c r="E75" s="55"/>
      <c r="F75" s="55"/>
      <c r="G75" s="55"/>
      <c r="H75" s="55"/>
      <c r="I75" s="55"/>
      <c r="J75" s="55"/>
      <c r="K75" s="55"/>
      <c r="L75" s="55"/>
      <c r="M75" s="56"/>
    </row>
    <row r="76" spans="1:14" ht="4" customHeight="1" x14ac:dyDescent="0.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4" x14ac:dyDescent="0.3">
      <c r="B77" s="14" t="s">
        <v>68</v>
      </c>
      <c r="C77" s="54" t="str">
        <f>IF('SCL Input Sheet'!$E$38=0,"",'SCL Input Sheet'!$E$38)</f>
        <v/>
      </c>
      <c r="D77" s="55"/>
      <c r="E77" s="55"/>
      <c r="F77" s="55"/>
      <c r="G77" s="55"/>
      <c r="H77" s="55"/>
      <c r="I77" s="55"/>
      <c r="J77" s="55"/>
      <c r="K77" s="55"/>
      <c r="L77" s="55"/>
      <c r="M77" s="56"/>
    </row>
    <row r="78" spans="1:14" ht="4" customHeight="1" x14ac:dyDescent="0.3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x14ac:dyDescent="0.3">
      <c r="B79" s="14" t="s">
        <v>69</v>
      </c>
      <c r="C79" s="54" t="str">
        <f>IF('SCL Input Sheet'!$E$39=0,"",'SCL Input Sheet'!$E$39)</f>
        <v/>
      </c>
      <c r="D79" s="55"/>
      <c r="E79" s="55"/>
      <c r="F79" s="55"/>
      <c r="G79" s="55"/>
      <c r="H79" s="55"/>
      <c r="I79" s="55"/>
      <c r="J79" s="55"/>
      <c r="K79" s="55"/>
      <c r="L79" s="55"/>
      <c r="M79" s="56"/>
    </row>
    <row r="80" spans="1:14" ht="4" customHeight="1" x14ac:dyDescent="0.3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3" x14ac:dyDescent="0.3">
      <c r="B81" s="14" t="s">
        <v>70</v>
      </c>
      <c r="C81" s="54" t="str">
        <f>IF('SCL Input Sheet'!$E$40=0,"",'SCL Input Sheet'!$E$40)</f>
        <v/>
      </c>
      <c r="D81" s="55"/>
      <c r="E81" s="55"/>
      <c r="F81" s="55"/>
      <c r="G81" s="55"/>
      <c r="H81" s="55"/>
      <c r="I81" s="55"/>
      <c r="J81" s="55"/>
      <c r="K81" s="55"/>
      <c r="L81" s="55"/>
      <c r="M81" s="56"/>
    </row>
    <row r="83" spans="1:13" x14ac:dyDescent="0.3">
      <c r="A83" s="1" t="s">
        <v>72</v>
      </c>
      <c r="B83" s="1" t="s">
        <v>73</v>
      </c>
    </row>
    <row r="84" spans="1:13" x14ac:dyDescent="0.3">
      <c r="B84" s="1" t="s">
        <v>74</v>
      </c>
      <c r="H84" s="53" t="str">
        <f>IF('SCL Input Sheet'!$E$44=0,"",'SCL Input Sheet'!$E$44)</f>
        <v/>
      </c>
    </row>
    <row r="85" spans="1:13" ht="4" customHeight="1" x14ac:dyDescent="0.3"/>
    <row r="86" spans="1:13" x14ac:dyDescent="0.3">
      <c r="D86" s="14" t="s">
        <v>76</v>
      </c>
      <c r="F86" s="54" t="str">
        <f>IF('SCL Input Sheet'!$E$46=0,"",'SCL Input Sheet'!$E$46)</f>
        <v/>
      </c>
      <c r="G86" s="55"/>
      <c r="H86" s="55"/>
      <c r="I86" s="55"/>
      <c r="J86" s="55"/>
      <c r="K86" s="55"/>
      <c r="L86" s="55"/>
      <c r="M86" s="56"/>
    </row>
    <row r="87" spans="1:13" ht="4" customHeight="1" x14ac:dyDescent="0.3"/>
    <row r="88" spans="1:13" x14ac:dyDescent="0.3">
      <c r="B88" s="54" t="str">
        <f>IF('SCL Input Sheet'!$E$48=0,"",'SCL Input Sheet'!$E$48)</f>
        <v/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6"/>
    </row>
    <row r="90" spans="1:13" x14ac:dyDescent="0.3">
      <c r="A90" s="1" t="s">
        <v>78</v>
      </c>
      <c r="B90" s="1" t="s">
        <v>79</v>
      </c>
    </row>
    <row r="91" spans="1:13" x14ac:dyDescent="0.3">
      <c r="B91" s="1" t="s">
        <v>131</v>
      </c>
    </row>
    <row r="92" spans="1:13" x14ac:dyDescent="0.3">
      <c r="B92" s="1" t="s">
        <v>132</v>
      </c>
    </row>
    <row r="93" spans="1:13" x14ac:dyDescent="0.3">
      <c r="B93" s="1" t="s">
        <v>134</v>
      </c>
    </row>
    <row r="94" spans="1:13" x14ac:dyDescent="0.3">
      <c r="B94" s="1" t="s">
        <v>133</v>
      </c>
    </row>
    <row r="96" spans="1:13" x14ac:dyDescent="0.3">
      <c r="B96" s="1" t="s">
        <v>80</v>
      </c>
      <c r="H96" s="53" t="str">
        <f>IF('SCL Input Sheet'!$H$51=0,"",'SCL Input Sheet'!$H$51)</f>
        <v/>
      </c>
    </row>
    <row r="97" spans="2:13" ht="4" customHeight="1" x14ac:dyDescent="0.3"/>
    <row r="98" spans="2:13" x14ac:dyDescent="0.3">
      <c r="B98" s="1" t="s">
        <v>81</v>
      </c>
    </row>
    <row r="99" spans="2:13" x14ac:dyDescent="0.3">
      <c r="D99" s="14" t="s">
        <v>82</v>
      </c>
      <c r="F99" s="53" t="str">
        <f>IF('SCL Input Sheet'!$H$52=0,"",'SCL Input Sheet'!$H$52)</f>
        <v/>
      </c>
    </row>
    <row r="100" spans="2:13" ht="4" customHeight="1" x14ac:dyDescent="0.3">
      <c r="D100" s="14"/>
      <c r="E100" s="14"/>
      <c r="F100" s="14"/>
      <c r="G100" s="14"/>
      <c r="H100" s="14"/>
      <c r="I100" s="14"/>
    </row>
    <row r="101" spans="2:13" x14ac:dyDescent="0.3">
      <c r="B101" s="1" t="s">
        <v>86</v>
      </c>
      <c r="I101" s="14"/>
      <c r="J101" s="54" t="str">
        <f>IF('SCL Input Sheet'!$H$53=0,"",'SCL Input Sheet'!$H$53)</f>
        <v/>
      </c>
      <c r="K101" s="55"/>
      <c r="L101" s="55"/>
      <c r="M101" s="56"/>
    </row>
    <row r="102" spans="2:13" ht="4" customHeight="1" x14ac:dyDescent="0.3"/>
    <row r="103" spans="2:13" x14ac:dyDescent="0.3">
      <c r="B103" s="1" t="s">
        <v>87</v>
      </c>
      <c r="H103" s="54" t="str">
        <f>IF('SCL Input Sheet'!$H$54=0,"",'SCL Input Sheet'!$H$54)</f>
        <v/>
      </c>
      <c r="I103" s="55"/>
      <c r="J103" s="55"/>
      <c r="K103" s="55"/>
      <c r="L103" s="55"/>
      <c r="M103" s="56"/>
    </row>
    <row r="108" spans="2:13" x14ac:dyDescent="0.3">
      <c r="B108" s="1" t="s">
        <v>83</v>
      </c>
      <c r="J108" s="53" t="str">
        <f>IF('SCL Input Sheet'!$H$57=0,"",'SCL Input Sheet'!$H$57)</f>
        <v/>
      </c>
    </row>
    <row r="109" spans="2:13" ht="4" customHeight="1" x14ac:dyDescent="0.3"/>
    <row r="110" spans="2:13" x14ac:dyDescent="0.3">
      <c r="B110" s="1" t="s">
        <v>84</v>
      </c>
      <c r="L110" s="53" t="str">
        <f>IF('SCL Input Sheet'!$H$58=0,"",'SCL Input Sheet'!$H$58)</f>
        <v/>
      </c>
    </row>
    <row r="111" spans="2:13" ht="4" customHeight="1" x14ac:dyDescent="0.3"/>
    <row r="112" spans="2:13" x14ac:dyDescent="0.3">
      <c r="B112" s="1" t="s">
        <v>85</v>
      </c>
      <c r="L112" s="53" t="str">
        <f>IF('SCL Input Sheet'!$H$59=0,"",'SCL Input Sheet'!$H$59)</f>
        <v/>
      </c>
    </row>
    <row r="113" spans="1:13" ht="4" customHeight="1" x14ac:dyDescent="0.3"/>
    <row r="114" spans="1:13" x14ac:dyDescent="0.3">
      <c r="B114" s="1" t="s">
        <v>88</v>
      </c>
    </row>
    <row r="115" spans="1:13" x14ac:dyDescent="0.3">
      <c r="C115" s="54" t="str">
        <f>IF('SCL Input Sheet'!$H$60=0,"",'SCL Input Sheet'!$H$60)</f>
        <v/>
      </c>
      <c r="D115" s="55"/>
      <c r="E115" s="55"/>
      <c r="F115" s="55"/>
      <c r="G115" s="55"/>
      <c r="H115" s="56"/>
    </row>
    <row r="116" spans="1:13" ht="4" customHeight="1" x14ac:dyDescent="0.3"/>
    <row r="117" spans="1:13" x14ac:dyDescent="0.3">
      <c r="B117" s="1" t="s">
        <v>123</v>
      </c>
      <c r="J117" s="54" t="str">
        <f>IF('SCL Input Sheet'!$H$61=0,"",'SCL Input Sheet'!$H$61)</f>
        <v/>
      </c>
      <c r="K117" s="55"/>
      <c r="L117" s="55"/>
      <c r="M117" s="56"/>
    </row>
    <row r="119" spans="1:13" x14ac:dyDescent="0.3">
      <c r="A119" s="1" t="s">
        <v>147</v>
      </c>
      <c r="B119" s="1" t="s">
        <v>146</v>
      </c>
    </row>
    <row r="120" spans="1:13" x14ac:dyDescent="0.3">
      <c r="B120" s="1" t="s">
        <v>129</v>
      </c>
    </row>
    <row r="121" spans="1:13" x14ac:dyDescent="0.3">
      <c r="B121" s="1" t="s">
        <v>130</v>
      </c>
    </row>
    <row r="122" spans="1:13" x14ac:dyDescent="0.3">
      <c r="B122" s="1" t="s">
        <v>135</v>
      </c>
    </row>
    <row r="123" spans="1:13" x14ac:dyDescent="0.3">
      <c r="B123" s="1" t="s">
        <v>136</v>
      </c>
    </row>
    <row r="124" spans="1:13" x14ac:dyDescent="0.3">
      <c r="B124" s="1" t="s">
        <v>137</v>
      </c>
    </row>
    <row r="126" spans="1:13" x14ac:dyDescent="0.3">
      <c r="A126" s="1" t="s">
        <v>148</v>
      </c>
      <c r="B126" s="1" t="s">
        <v>151</v>
      </c>
    </row>
    <row r="127" spans="1:13" x14ac:dyDescent="0.3">
      <c r="B127" s="1" t="s">
        <v>89</v>
      </c>
    </row>
    <row r="128" spans="1:13" x14ac:dyDescent="0.3">
      <c r="B128" s="1" t="s">
        <v>90</v>
      </c>
    </row>
    <row r="130" spans="1:13" x14ac:dyDescent="0.3">
      <c r="A130" s="1" t="s">
        <v>149</v>
      </c>
      <c r="B130" s="1" t="s">
        <v>152</v>
      </c>
    </row>
    <row r="131" spans="1:13" x14ac:dyDescent="0.3">
      <c r="B131" s="1" t="s">
        <v>91</v>
      </c>
    </row>
    <row r="132" spans="1:13" x14ac:dyDescent="0.3">
      <c r="B132" s="1" t="s">
        <v>92</v>
      </c>
    </row>
    <row r="133" spans="1:13" x14ac:dyDescent="0.3">
      <c r="B133" s="1" t="s">
        <v>93</v>
      </c>
    </row>
    <row r="135" spans="1:13" x14ac:dyDescent="0.3">
      <c r="A135" s="1" t="s">
        <v>150</v>
      </c>
      <c r="B135" s="1" t="s">
        <v>153</v>
      </c>
    </row>
    <row r="136" spans="1:13" x14ac:dyDescent="0.3">
      <c r="B136" s="1" t="s">
        <v>125</v>
      </c>
    </row>
    <row r="137" spans="1:13" x14ac:dyDescent="0.3">
      <c r="B137" s="1" t="s">
        <v>126</v>
      </c>
    </row>
    <row r="138" spans="1:13" x14ac:dyDescent="0.3">
      <c r="B138" s="1" t="s">
        <v>127</v>
      </c>
    </row>
    <row r="139" spans="1:13" x14ac:dyDescent="0.3">
      <c r="B139" s="1" t="s">
        <v>128</v>
      </c>
    </row>
    <row r="141" spans="1:13" x14ac:dyDescent="0.3">
      <c r="A141" s="16" t="str">
        <f>"--END OF STANDARD CONTRACT LANGUAGE--"</f>
        <v>--END OF STANDARD CONTRACT LANGUAGE--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3" spans="1:13" x14ac:dyDescent="0.3">
      <c r="A143" s="16" t="s">
        <v>94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57" spans="2:13" x14ac:dyDescent="0.3">
      <c r="B157" s="11" t="s">
        <v>95</v>
      </c>
      <c r="J157" s="11" t="s">
        <v>96</v>
      </c>
    </row>
    <row r="159" spans="2:13" x14ac:dyDescent="0.3">
      <c r="B159" s="54" t="str">
        <f>IF('SCL Input Sheet'!$C$65=0,"",'SCL Input Sheet'!$C$65)</f>
        <v/>
      </c>
      <c r="C159" s="55"/>
      <c r="D159" s="55"/>
      <c r="E159" s="55"/>
      <c r="F159" s="56"/>
      <c r="I159" s="54" t="str">
        <f>IF('SCL Input Sheet'!$H$65=0,"",'SCL Input Sheet'!$H$65)</f>
        <v/>
      </c>
      <c r="J159" s="55"/>
      <c r="K159" s="55"/>
      <c r="L159" s="55"/>
      <c r="M159" s="56"/>
    </row>
    <row r="160" spans="2:13" x14ac:dyDescent="0.3">
      <c r="B160" s="1" t="s">
        <v>97</v>
      </c>
      <c r="I160" s="1" t="s">
        <v>98</v>
      </c>
    </row>
    <row r="161" spans="1:13" ht="8.15" customHeight="1" x14ac:dyDescent="0.3"/>
    <row r="162" spans="1:13" x14ac:dyDescent="0.3">
      <c r="B162" s="54"/>
      <c r="C162" s="55"/>
      <c r="D162" s="55"/>
      <c r="E162" s="55"/>
      <c r="F162" s="56"/>
      <c r="I162" s="54"/>
      <c r="J162" s="55"/>
      <c r="K162" s="55"/>
      <c r="L162" s="55"/>
      <c r="M162" s="56"/>
    </row>
    <row r="163" spans="1:13" x14ac:dyDescent="0.3">
      <c r="B163" s="1" t="s">
        <v>99</v>
      </c>
      <c r="I163" s="1" t="s">
        <v>100</v>
      </c>
    </row>
    <row r="164" spans="1:13" ht="8.15" customHeight="1" x14ac:dyDescent="0.3"/>
    <row r="165" spans="1:13" x14ac:dyDescent="0.3">
      <c r="B165" s="54" t="str">
        <f>IF('SCL Input Sheet'!$C$67=0,"",'SCL Input Sheet'!$C$67)</f>
        <v/>
      </c>
      <c r="C165" s="55"/>
      <c r="D165" s="55"/>
      <c r="E165" s="55"/>
      <c r="F165" s="56"/>
      <c r="I165" s="54" t="str">
        <f>IF('SCL Input Sheet'!$H$67=0,"",'SCL Input Sheet'!$H$67)</f>
        <v/>
      </c>
      <c r="J165" s="55"/>
      <c r="K165" s="55"/>
      <c r="L165" s="55"/>
      <c r="M165" s="56"/>
    </row>
    <row r="166" spans="1:13" x14ac:dyDescent="0.3">
      <c r="B166" s="1" t="s">
        <v>101</v>
      </c>
      <c r="I166" s="1" t="s">
        <v>102</v>
      </c>
    </row>
    <row r="167" spans="1:13" ht="8.15" customHeight="1" x14ac:dyDescent="0.3"/>
    <row r="168" spans="1:13" x14ac:dyDescent="0.3">
      <c r="B168" s="54" t="str">
        <f>IF('SCL Input Sheet'!$C$68=0,"",'SCL Input Sheet'!$C$68)</f>
        <v/>
      </c>
      <c r="C168" s="55"/>
      <c r="D168" s="55"/>
      <c r="E168" s="55"/>
      <c r="F168" s="56"/>
      <c r="I168" s="54" t="str">
        <f>IF('SCL Input Sheet'!$H$68=0,"",'SCL Input Sheet'!$H$68)</f>
        <v/>
      </c>
      <c r="J168" s="55"/>
      <c r="K168" s="55"/>
      <c r="L168" s="55"/>
      <c r="M168" s="56"/>
    </row>
    <row r="169" spans="1:13" x14ac:dyDescent="0.3">
      <c r="B169" s="19" t="s">
        <v>103</v>
      </c>
      <c r="I169" s="3" t="s">
        <v>103</v>
      </c>
    </row>
    <row r="170" spans="1:13" x14ac:dyDescent="0.3">
      <c r="B170" s="17"/>
      <c r="J170" s="14"/>
    </row>
    <row r="171" spans="1:13" x14ac:dyDescent="0.3">
      <c r="B171" s="18" t="s">
        <v>104</v>
      </c>
      <c r="C171" s="66" t="str">
        <f>IF('SCL Input Sheet'!$C$69=0,"",'SCL Input Sheet'!$C$69)</f>
        <v/>
      </c>
      <c r="D171" s="55"/>
      <c r="E171" s="55"/>
      <c r="F171" s="56"/>
      <c r="J171" s="14" t="s">
        <v>104</v>
      </c>
      <c r="K171" s="66" t="str">
        <f>IF('SCL Input Sheet'!$H$69=0,"",'SCL Input Sheet'!$H$69)</f>
        <v/>
      </c>
      <c r="L171" s="55"/>
      <c r="M171" s="56"/>
    </row>
    <row r="172" spans="1:13" x14ac:dyDescent="0.3">
      <c r="B172" s="17"/>
      <c r="J172" s="14"/>
    </row>
    <row r="173" spans="1:13" x14ac:dyDescent="0.3">
      <c r="B173" s="18" t="s">
        <v>105</v>
      </c>
      <c r="C173" s="54" t="str">
        <f>IF('SCL Input Sheet'!$C$70=0,"",'SCL Input Sheet'!$C$70)</f>
        <v/>
      </c>
      <c r="D173" s="55"/>
      <c r="E173" s="55"/>
      <c r="F173" s="56"/>
      <c r="J173" s="14" t="s">
        <v>105</v>
      </c>
      <c r="K173" s="54" t="str">
        <f>IF('SCL Input Sheet'!$H$70=0,"",'SCL Input Sheet'!$H$70)</f>
        <v/>
      </c>
      <c r="L173" s="55"/>
      <c r="M173" s="56"/>
    </row>
    <row r="176" spans="1:13" x14ac:dyDescent="0.3">
      <c r="A176" s="20" t="s">
        <v>106</v>
      </c>
      <c r="H176" s="68" t="str">
        <f>IF('SCL Input Sheet'!$F$71=0,"",'SCL Input Sheet'!$F$71)</f>
        <v/>
      </c>
      <c r="I176" s="1" t="str">
        <f>"-"</f>
        <v>-</v>
      </c>
      <c r="J176" s="67" t="str">
        <f>IF('SCL Input Sheet'!$H$71=0,"",'SCL Input Sheet'!$H$71)</f>
        <v/>
      </c>
      <c r="K176" s="55"/>
      <c r="L176" s="56"/>
    </row>
    <row r="178" spans="1:13" x14ac:dyDescent="0.3">
      <c r="D178" s="14" t="s">
        <v>107</v>
      </c>
      <c r="E178" s="54" t="str">
        <f>IF('SCL Input Sheet'!$H$72=0,"",'SCL Input Sheet'!$H$72)</f>
        <v/>
      </c>
      <c r="F178" s="55"/>
      <c r="G178" s="55"/>
      <c r="H178" s="55"/>
      <c r="I178" s="55"/>
      <c r="J178" s="55"/>
      <c r="K178" s="55"/>
      <c r="L178" s="55"/>
      <c r="M178" s="56"/>
    </row>
    <row r="179" spans="1:13" ht="8.15" customHeight="1" x14ac:dyDescent="0.3"/>
    <row r="180" spans="1:13" x14ac:dyDescent="0.3">
      <c r="A180" s="1" t="s">
        <v>108</v>
      </c>
    </row>
    <row r="181" spans="1:13" ht="8.15" customHeight="1" x14ac:dyDescent="0.3"/>
    <row r="182" spans="1:13" x14ac:dyDescent="0.3">
      <c r="A182" s="54" t="str">
        <f>IF('SCL Input Sheet'!$B$75=0,"",'SCL Input Sheet'!$B$75)</f>
        <v/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6"/>
    </row>
    <row r="183" spans="1:13" x14ac:dyDescent="0.3">
      <c r="A183" s="1" t="s">
        <v>109</v>
      </c>
      <c r="F183" s="1" t="s">
        <v>110</v>
      </c>
      <c r="J183" s="1" t="s">
        <v>111</v>
      </c>
      <c r="M183" s="1" t="s">
        <v>112</v>
      </c>
    </row>
    <row r="185" spans="1:13" x14ac:dyDescent="0.3">
      <c r="A185" s="54" t="str">
        <f>IF('SCL Input Sheet'!$B$76=0,"",'SCL Input Sheet'!$B$76)</f>
        <v/>
      </c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6"/>
    </row>
    <row r="186" spans="1:13" x14ac:dyDescent="0.3">
      <c r="A186" s="1" t="s">
        <v>109</v>
      </c>
      <c r="F186" s="1" t="s">
        <v>110</v>
      </c>
      <c r="J186" s="1" t="s">
        <v>111</v>
      </c>
      <c r="M186" s="1" t="s">
        <v>112</v>
      </c>
    </row>
    <row r="188" spans="1:13" x14ac:dyDescent="0.3">
      <c r="A188" s="11" t="s">
        <v>113</v>
      </c>
    </row>
    <row r="190" spans="1:13" x14ac:dyDescent="0.3">
      <c r="B190" s="54"/>
      <c r="C190" s="55"/>
      <c r="D190" s="55"/>
      <c r="E190" s="55"/>
      <c r="F190" s="56"/>
    </row>
    <row r="191" spans="1:13" x14ac:dyDescent="0.3">
      <c r="B191" s="1" t="s">
        <v>114</v>
      </c>
    </row>
    <row r="192" spans="1:13" ht="8.15" customHeight="1" x14ac:dyDescent="0.3"/>
    <row r="193" spans="2:6" x14ac:dyDescent="0.3">
      <c r="B193" s="14" t="s">
        <v>104</v>
      </c>
      <c r="C193" s="54"/>
      <c r="D193" s="55"/>
      <c r="E193" s="55"/>
      <c r="F193" s="56"/>
    </row>
    <row r="194" spans="2:6" ht="8.15" customHeight="1" x14ac:dyDescent="0.3">
      <c r="B194" s="14"/>
    </row>
    <row r="195" spans="2:6" x14ac:dyDescent="0.3">
      <c r="B195" s="1" t="s">
        <v>124</v>
      </c>
    </row>
    <row r="196" spans="2:6" x14ac:dyDescent="0.3">
      <c r="B196" s="1" t="s">
        <v>115</v>
      </c>
    </row>
  </sheetData>
  <sheetProtection algorithmName="SHA-512" hashValue="BHMRqdWw1Y6+SIWadNWTh8zlaPKGYEyf9tXRXiNM2PJ5FiNY+nOoKLIU+llCi5YbSnLyIWinwI24P3V7sWPHtw==" saltValue="oQSQkyfAIklR/s1hrDBy5w==" spinCount="100000" sheet="1" selectLockedCells="1" selectUnlockedCells="1"/>
  <phoneticPr fontId="8" type="noConversion"/>
  <printOptions horizontalCentered="1"/>
  <pageMargins left="0.7" right="0.7" top="0.75" bottom="0.75" header="0.3" footer="0.3"/>
  <pageSetup orientation="portrait" r:id="rId1"/>
  <headerFooter differentFirst="1">
    <oddFooter>&amp;C&amp;"Times New Roman,Bold"&amp;P of &amp;N</oddFooter>
    <firstHeader>&amp;C&amp;G</firstHeader>
    <firstFooter>&amp;C&amp;"Times New Roman,Bold"&amp;P of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3630-3B72-4837-9830-A401FB0AFEE9}">
  <sheetPr codeName="Sheet1">
    <tabColor theme="8" tint="-0.249977111117893"/>
  </sheetPr>
  <dimension ref="A1:I76"/>
  <sheetViews>
    <sheetView tabSelected="1" topLeftCell="B1" zoomScale="120" zoomScaleNormal="120" zoomScaleSheetLayoutView="110" workbookViewId="0">
      <selection activeCell="E13" sqref="E13"/>
    </sheetView>
  </sheetViews>
  <sheetFormatPr defaultColWidth="33.54296875" defaultRowHeight="15.5" x14ac:dyDescent="0.35"/>
  <cols>
    <col min="1" max="1" width="9.54296875" style="8" bestFit="1" customWidth="1"/>
    <col min="2" max="2" width="37" style="8" customWidth="1"/>
    <col min="3" max="3" width="38.1796875" style="8" customWidth="1"/>
    <col min="4" max="4" width="2.7265625" style="8" customWidth="1"/>
    <col min="5" max="5" width="33.54296875" style="8"/>
    <col min="6" max="7" width="4.7265625" style="8" customWidth="1"/>
    <col min="8" max="16384" width="33.54296875" style="8"/>
  </cols>
  <sheetData>
    <row r="1" spans="1:9" x14ac:dyDescent="0.35">
      <c r="B1" s="25" t="s">
        <v>163</v>
      </c>
      <c r="C1" s="21"/>
      <c r="D1" s="21"/>
      <c r="E1" s="21"/>
    </row>
    <row r="2" spans="1:9" ht="16" thickBot="1" x14ac:dyDescent="0.4">
      <c r="B2" s="25" t="s">
        <v>164</v>
      </c>
      <c r="C2" s="21"/>
    </row>
    <row r="3" spans="1:9" ht="16" thickBot="1" x14ac:dyDescent="0.4">
      <c r="A3" s="26" t="s">
        <v>141</v>
      </c>
      <c r="B3" s="27" t="s">
        <v>18</v>
      </c>
      <c r="C3" s="28"/>
      <c r="D3" s="26"/>
      <c r="E3" s="26"/>
      <c r="F3" s="26"/>
      <c r="G3" s="26"/>
      <c r="H3" s="26"/>
      <c r="I3" s="26"/>
    </row>
    <row r="4" spans="1:9" ht="16" thickBot="1" x14ac:dyDescent="0.4">
      <c r="A4" s="26"/>
      <c r="B4" s="27"/>
      <c r="C4" s="42"/>
      <c r="D4" s="42"/>
      <c r="E4" s="26"/>
      <c r="F4" s="26"/>
      <c r="G4" s="26"/>
      <c r="H4" s="26"/>
      <c r="I4" s="26"/>
    </row>
    <row r="5" spans="1:9" ht="16" thickBot="1" x14ac:dyDescent="0.4">
      <c r="A5" s="26"/>
      <c r="B5" s="27" t="s">
        <v>17</v>
      </c>
      <c r="C5" s="43"/>
      <c r="D5" s="44"/>
      <c r="E5" s="30" t="s">
        <v>155</v>
      </c>
      <c r="F5" s="26"/>
      <c r="G5" s="26"/>
      <c r="H5" s="26"/>
      <c r="I5" s="26"/>
    </row>
    <row r="6" spans="1:9" ht="16" thickBot="1" x14ac:dyDescent="0.4">
      <c r="A6" s="26"/>
      <c r="B6" s="27"/>
      <c r="C6" s="26"/>
      <c r="D6" s="26"/>
      <c r="E6" s="26"/>
      <c r="F6" s="26"/>
      <c r="G6" s="26"/>
      <c r="H6" s="26"/>
      <c r="I6" s="26"/>
    </row>
    <row r="7" spans="1:9" ht="16" thickBot="1" x14ac:dyDescent="0.4">
      <c r="A7" s="26"/>
      <c r="B7" s="27" t="s">
        <v>168</v>
      </c>
      <c r="C7" s="43"/>
      <c r="D7" s="26"/>
      <c r="E7" s="26"/>
      <c r="F7" s="26"/>
      <c r="G7" s="26"/>
      <c r="H7" s="26"/>
      <c r="I7" s="26"/>
    </row>
    <row r="8" spans="1:9" ht="16" thickBot="1" x14ac:dyDescent="0.4">
      <c r="A8" s="26"/>
      <c r="B8" s="27"/>
      <c r="C8" s="26"/>
      <c r="D8" s="26"/>
      <c r="E8" s="26" t="s">
        <v>166</v>
      </c>
      <c r="F8" s="26"/>
      <c r="G8" s="26"/>
      <c r="H8" s="26"/>
      <c r="I8" s="26"/>
    </row>
    <row r="9" spans="1:9" ht="16" thickBot="1" x14ac:dyDescent="0.4">
      <c r="A9" s="26"/>
      <c r="B9" s="27" t="s">
        <v>120</v>
      </c>
      <c r="C9" s="28"/>
      <c r="D9" s="26"/>
      <c r="E9" s="26" t="s">
        <v>140</v>
      </c>
      <c r="F9" s="26"/>
      <c r="G9" s="26"/>
      <c r="H9" s="26"/>
      <c r="I9" s="26"/>
    </row>
    <row r="10" spans="1:9" x14ac:dyDescent="0.35">
      <c r="A10" s="26"/>
      <c r="B10" s="27"/>
      <c r="C10" s="26"/>
      <c r="D10" s="26"/>
      <c r="E10" s="26" t="s">
        <v>138</v>
      </c>
      <c r="F10" s="26"/>
      <c r="G10" s="26"/>
      <c r="H10" s="26"/>
      <c r="I10" s="26"/>
    </row>
    <row r="11" spans="1:9" x14ac:dyDescent="0.35">
      <c r="A11" s="26"/>
      <c r="B11" s="27"/>
      <c r="C11" s="26"/>
      <c r="D11" s="26"/>
      <c r="E11" s="30" t="s">
        <v>155</v>
      </c>
      <c r="F11" s="26"/>
      <c r="G11" s="26"/>
      <c r="H11" s="26"/>
      <c r="I11" s="26"/>
    </row>
    <row r="12" spans="1:9" ht="16" thickBot="1" x14ac:dyDescent="0.4">
      <c r="A12" s="26"/>
      <c r="B12" s="26"/>
      <c r="C12" s="26"/>
      <c r="D12" s="26"/>
      <c r="E12" s="45" t="s">
        <v>49</v>
      </c>
      <c r="F12" s="26"/>
      <c r="G12" s="26"/>
      <c r="H12" s="45" t="s">
        <v>154</v>
      </c>
      <c r="I12" s="26"/>
    </row>
    <row r="13" spans="1:9" ht="16" thickBot="1" x14ac:dyDescent="0.4">
      <c r="A13" s="26"/>
      <c r="B13" s="26"/>
      <c r="C13" s="27" t="s">
        <v>22</v>
      </c>
      <c r="D13" s="27"/>
      <c r="E13" s="52"/>
      <c r="F13" s="26"/>
      <c r="G13" s="26"/>
      <c r="H13" s="46"/>
      <c r="I13" s="26"/>
    </row>
    <row r="14" spans="1:9" ht="16" thickBot="1" x14ac:dyDescent="0.4">
      <c r="A14" s="26"/>
      <c r="B14" s="26"/>
      <c r="C14" s="27" t="s">
        <v>25</v>
      </c>
      <c r="D14" s="27"/>
      <c r="E14" s="52"/>
      <c r="F14" s="26"/>
      <c r="G14" s="26"/>
      <c r="H14" s="46"/>
      <c r="I14" s="26"/>
    </row>
    <row r="15" spans="1:9" ht="16" thickBot="1" x14ac:dyDescent="0.4">
      <c r="A15" s="26"/>
      <c r="B15" s="26"/>
      <c r="C15" s="27" t="s">
        <v>24</v>
      </c>
      <c r="D15" s="27"/>
      <c r="E15" s="52"/>
      <c r="F15" s="26"/>
      <c r="G15" s="26"/>
      <c r="H15" s="46"/>
      <c r="I15" s="26"/>
    </row>
    <row r="16" spans="1:9" ht="16" thickBot="1" x14ac:dyDescent="0.4">
      <c r="A16" s="26"/>
      <c r="B16" s="26"/>
      <c r="C16" s="27" t="s">
        <v>23</v>
      </c>
      <c r="D16" s="27"/>
      <c r="E16" s="52"/>
      <c r="F16" s="26"/>
      <c r="G16" s="26"/>
      <c r="H16" s="46"/>
      <c r="I16" s="26"/>
    </row>
    <row r="17" spans="1:9" ht="16" thickBot="1" x14ac:dyDescent="0.4">
      <c r="A17" s="26"/>
      <c r="B17" s="26"/>
      <c r="C17" s="27" t="s">
        <v>29</v>
      </c>
      <c r="D17" s="27"/>
      <c r="E17" s="52"/>
      <c r="F17" s="26"/>
      <c r="G17" s="26"/>
      <c r="H17" s="46"/>
      <c r="I17" s="26"/>
    </row>
    <row r="18" spans="1:9" ht="16" thickBot="1" x14ac:dyDescent="0.4">
      <c r="A18" s="26"/>
      <c r="B18" s="26"/>
      <c r="C18" s="27" t="s">
        <v>26</v>
      </c>
      <c r="D18" s="27"/>
      <c r="E18" s="52"/>
      <c r="F18" s="26"/>
      <c r="G18" s="26"/>
      <c r="H18" s="46"/>
      <c r="I18" s="26"/>
    </row>
    <row r="19" spans="1:9" ht="16" thickBot="1" x14ac:dyDescent="0.4">
      <c r="A19" s="26"/>
      <c r="B19" s="26"/>
      <c r="C19" s="27" t="s">
        <v>27</v>
      </c>
      <c r="D19" s="27"/>
      <c r="E19" s="52"/>
      <c r="F19" s="26"/>
      <c r="G19" s="26"/>
      <c r="H19" s="46"/>
      <c r="I19" s="26"/>
    </row>
    <row r="20" spans="1:9" ht="16" thickBot="1" x14ac:dyDescent="0.4">
      <c r="A20" s="26"/>
      <c r="B20" s="26"/>
      <c r="C20" s="27" t="s">
        <v>28</v>
      </c>
      <c r="D20" s="27"/>
      <c r="E20" s="52"/>
      <c r="F20" s="26"/>
      <c r="G20" s="26"/>
      <c r="H20" s="46"/>
      <c r="I20" s="26"/>
    </row>
    <row r="21" spans="1:9" x14ac:dyDescent="0.35">
      <c r="A21" s="26"/>
      <c r="B21" s="26"/>
      <c r="C21" s="26"/>
      <c r="D21" s="26"/>
      <c r="E21" s="26"/>
      <c r="F21" s="26"/>
      <c r="G21" s="26"/>
      <c r="H21" s="26"/>
      <c r="I21" s="26"/>
    </row>
    <row r="22" spans="1:9" ht="16" thickBot="1" x14ac:dyDescent="0.4">
      <c r="A22" s="26"/>
      <c r="B22" s="26"/>
      <c r="C22" s="26"/>
      <c r="D22" s="26"/>
      <c r="E22" s="26"/>
      <c r="F22" s="26"/>
      <c r="G22" s="26"/>
      <c r="H22" s="26"/>
      <c r="I22" s="26"/>
    </row>
    <row r="23" spans="1:9" ht="16" thickBot="1" x14ac:dyDescent="0.4">
      <c r="A23" s="26"/>
      <c r="B23" s="26"/>
      <c r="C23" s="27" t="s">
        <v>171</v>
      </c>
      <c r="D23" s="27"/>
      <c r="E23" s="28"/>
      <c r="F23" s="26"/>
      <c r="G23" s="26"/>
      <c r="H23" s="26"/>
      <c r="I23" s="26"/>
    </row>
    <row r="24" spans="1:9" ht="16" thickBot="1" x14ac:dyDescent="0.4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16" thickBot="1" x14ac:dyDescent="0.4">
      <c r="A25" s="26"/>
      <c r="B25" s="26"/>
      <c r="C25" s="27" t="s">
        <v>170</v>
      </c>
      <c r="D25" s="27"/>
      <c r="E25" s="28"/>
      <c r="F25" s="26"/>
      <c r="G25" s="26"/>
      <c r="H25" s="26"/>
      <c r="I25" s="26"/>
    </row>
    <row r="26" spans="1:9" ht="16" thickBot="1" x14ac:dyDescent="0.4">
      <c r="A26" s="26"/>
      <c r="B26" s="26"/>
      <c r="C26" s="27" t="s">
        <v>56</v>
      </c>
      <c r="D26" s="27"/>
      <c r="E26" s="28"/>
      <c r="F26" s="26"/>
      <c r="G26" s="26"/>
      <c r="H26" s="26"/>
      <c r="I26" s="26"/>
    </row>
    <row r="27" spans="1:9" ht="16" thickBot="1" x14ac:dyDescent="0.4">
      <c r="A27" s="26"/>
      <c r="B27" s="26"/>
      <c r="C27" s="27" t="s">
        <v>56</v>
      </c>
      <c r="D27" s="27"/>
      <c r="E27" s="28"/>
      <c r="F27" s="26"/>
      <c r="G27" s="26"/>
      <c r="H27" s="26"/>
      <c r="I27" s="26"/>
    </row>
    <row r="28" spans="1:9" x14ac:dyDescent="0.35">
      <c r="A28" s="26"/>
      <c r="B28" s="26"/>
      <c r="C28" s="27"/>
      <c r="D28" s="27"/>
      <c r="E28" s="26"/>
      <c r="F28" s="26"/>
      <c r="G28" s="26"/>
      <c r="H28" s="26"/>
      <c r="I28" s="26"/>
    </row>
    <row r="29" spans="1:9" ht="16" thickBot="1" x14ac:dyDescent="0.4">
      <c r="A29" s="26"/>
      <c r="B29" s="26"/>
      <c r="C29" s="38" t="s">
        <v>119</v>
      </c>
      <c r="D29" s="26"/>
      <c r="E29" s="26"/>
      <c r="F29" s="26"/>
      <c r="G29" s="26"/>
      <c r="H29" s="26"/>
      <c r="I29" s="26"/>
    </row>
    <row r="30" spans="1:9" ht="16" thickBot="1" x14ac:dyDescent="0.4">
      <c r="A30" s="26"/>
      <c r="B30" s="26"/>
      <c r="C30" s="27" t="s">
        <v>116</v>
      </c>
      <c r="D30" s="27"/>
      <c r="E30" s="28"/>
      <c r="F30" s="26"/>
      <c r="G30" s="26"/>
      <c r="H30" s="26"/>
      <c r="I30" s="26"/>
    </row>
    <row r="31" spans="1:9" ht="16" thickBot="1" x14ac:dyDescent="0.4">
      <c r="A31" s="26"/>
      <c r="B31" s="26"/>
      <c r="C31" s="27" t="s">
        <v>117</v>
      </c>
      <c r="D31" s="27"/>
      <c r="E31" s="28"/>
      <c r="F31" s="26"/>
      <c r="G31" s="26"/>
      <c r="H31" s="26"/>
      <c r="I31" s="26"/>
    </row>
    <row r="32" spans="1:9" ht="16" thickBot="1" x14ac:dyDescent="0.4">
      <c r="A32" s="26"/>
      <c r="B32" s="26"/>
      <c r="C32" s="27" t="s">
        <v>118</v>
      </c>
      <c r="D32" s="27"/>
      <c r="E32" s="28"/>
      <c r="F32" s="26"/>
      <c r="G32" s="26"/>
      <c r="H32" s="26"/>
      <c r="I32" s="26"/>
    </row>
    <row r="33" spans="1:8" x14ac:dyDescent="0.35">
      <c r="C33" s="13"/>
      <c r="D33" s="13"/>
    </row>
    <row r="34" spans="1:8" ht="16" thickBot="1" x14ac:dyDescent="0.4">
      <c r="A34" s="31" t="s">
        <v>142</v>
      </c>
      <c r="B34" s="39" t="s">
        <v>62</v>
      </c>
      <c r="C34" s="40" t="s">
        <v>63</v>
      </c>
      <c r="D34" s="31"/>
      <c r="E34" s="31"/>
    </row>
    <row r="35" spans="1:8" ht="16" thickBot="1" x14ac:dyDescent="0.4">
      <c r="A35" s="31"/>
      <c r="B35" s="31"/>
      <c r="C35" s="41" t="s">
        <v>71</v>
      </c>
      <c r="D35" s="41"/>
      <c r="E35" s="33"/>
    </row>
    <row r="36" spans="1:8" ht="4" customHeight="1" thickBot="1" x14ac:dyDescent="0.4">
      <c r="C36" s="15"/>
      <c r="D36" s="15"/>
      <c r="E36" s="15"/>
      <c r="F36" s="15"/>
      <c r="G36" s="15"/>
    </row>
    <row r="37" spans="1:8" ht="16" thickBot="1" x14ac:dyDescent="0.4">
      <c r="A37" s="26" t="s">
        <v>143</v>
      </c>
      <c r="B37" s="26"/>
      <c r="C37" s="38" t="s">
        <v>66</v>
      </c>
      <c r="D37" s="27">
        <v>1</v>
      </c>
      <c r="E37" s="28"/>
    </row>
    <row r="38" spans="1:8" ht="16" thickBot="1" x14ac:dyDescent="0.4">
      <c r="A38" s="26"/>
      <c r="B38" s="26"/>
      <c r="C38" s="26"/>
      <c r="D38" s="26">
        <v>2</v>
      </c>
      <c r="E38" s="28"/>
    </row>
    <row r="39" spans="1:8" ht="16" thickBot="1" x14ac:dyDescent="0.4">
      <c r="A39" s="26"/>
      <c r="B39" s="26"/>
      <c r="C39" s="26"/>
      <c r="D39" s="26">
        <v>3</v>
      </c>
      <c r="E39" s="28"/>
    </row>
    <row r="40" spans="1:8" ht="16" thickBot="1" x14ac:dyDescent="0.4">
      <c r="A40" s="26"/>
      <c r="B40" s="26"/>
      <c r="C40" s="26"/>
      <c r="D40" s="26">
        <v>4</v>
      </c>
      <c r="E40" s="28"/>
    </row>
    <row r="42" spans="1:8" x14ac:dyDescent="0.35">
      <c r="A42" s="31"/>
      <c r="B42" s="71" t="s">
        <v>75</v>
      </c>
      <c r="C42" s="71"/>
      <c r="D42" s="31"/>
      <c r="E42" s="31"/>
      <c r="F42" s="31"/>
      <c r="G42" s="31"/>
      <c r="H42" s="31"/>
    </row>
    <row r="43" spans="1:8" ht="16.5" customHeight="1" thickBot="1" x14ac:dyDescent="0.4">
      <c r="A43" s="31" t="s">
        <v>144</v>
      </c>
      <c r="B43" s="71"/>
      <c r="C43" s="71"/>
      <c r="D43" s="32"/>
      <c r="E43" s="31"/>
      <c r="F43" s="31"/>
      <c r="G43" s="31"/>
      <c r="H43" s="31"/>
    </row>
    <row r="44" spans="1:8" ht="16" thickBot="1" x14ac:dyDescent="0.4">
      <c r="A44" s="31"/>
      <c r="B44" s="71"/>
      <c r="C44" s="71"/>
      <c r="D44" s="32"/>
      <c r="E44" s="33"/>
      <c r="F44" s="31"/>
      <c r="G44" s="31"/>
      <c r="H44" s="31"/>
    </row>
    <row r="45" spans="1:8" ht="4" customHeight="1" thickBot="1" x14ac:dyDescent="0.4">
      <c r="A45" s="31"/>
      <c r="B45" s="32"/>
      <c r="C45" s="32"/>
      <c r="D45" s="32"/>
      <c r="E45" s="32"/>
      <c r="F45" s="32"/>
      <c r="G45" s="32"/>
      <c r="H45" s="32"/>
    </row>
    <row r="46" spans="1:8" ht="16" thickBot="1" x14ac:dyDescent="0.4">
      <c r="A46" s="31"/>
      <c r="B46" s="31"/>
      <c r="C46" s="34" t="s">
        <v>77</v>
      </c>
      <c r="D46" s="31"/>
      <c r="E46" s="35"/>
      <c r="F46" s="36"/>
      <c r="G46" s="36"/>
      <c r="H46" s="37"/>
    </row>
    <row r="47" spans="1:8" ht="4" customHeight="1" thickBot="1" x14ac:dyDescent="0.4">
      <c r="A47" s="31"/>
      <c r="B47" s="31"/>
      <c r="C47" s="34"/>
      <c r="D47" s="34"/>
      <c r="E47" s="34"/>
      <c r="F47" s="34"/>
      <c r="G47" s="34"/>
      <c r="H47" s="34"/>
    </row>
    <row r="48" spans="1:8" ht="16" thickBot="1" x14ac:dyDescent="0.4">
      <c r="A48" s="31"/>
      <c r="B48" s="31"/>
      <c r="C48" s="31"/>
      <c r="D48" s="31"/>
      <c r="E48" s="35"/>
      <c r="F48" s="36"/>
      <c r="G48" s="36"/>
      <c r="H48" s="37"/>
    </row>
    <row r="49" spans="1:8" x14ac:dyDescent="0.35">
      <c r="E49" s="22"/>
      <c r="F49" s="22"/>
      <c r="G49" s="22"/>
      <c r="H49" s="22"/>
    </row>
    <row r="50" spans="1:8" ht="16" thickBot="1" x14ac:dyDescent="0.4"/>
    <row r="51" spans="1:8" ht="16" thickBot="1" x14ac:dyDescent="0.4">
      <c r="A51" s="26" t="s">
        <v>145</v>
      </c>
      <c r="B51" s="26"/>
      <c r="C51" s="26"/>
      <c r="D51" s="26"/>
      <c r="E51" s="27" t="s">
        <v>80</v>
      </c>
      <c r="F51" s="26"/>
      <c r="G51" s="26"/>
      <c r="H51" s="28"/>
    </row>
    <row r="52" spans="1:8" ht="16" thickBot="1" x14ac:dyDescent="0.4">
      <c r="A52" s="26"/>
      <c r="B52" s="26"/>
      <c r="C52" s="26"/>
      <c r="D52" s="26"/>
      <c r="E52" s="29" t="s">
        <v>121</v>
      </c>
      <c r="F52" s="26"/>
      <c r="G52" s="26"/>
      <c r="H52" s="28"/>
    </row>
    <row r="53" spans="1:8" ht="16" thickBot="1" x14ac:dyDescent="0.4">
      <c r="A53" s="26"/>
      <c r="B53" s="26"/>
      <c r="C53" s="26"/>
      <c r="D53" s="26"/>
      <c r="E53" s="29" t="s">
        <v>86</v>
      </c>
      <c r="F53" s="26"/>
      <c r="G53" s="26"/>
      <c r="H53" s="28"/>
    </row>
    <row r="54" spans="1:8" ht="16" thickBot="1" x14ac:dyDescent="0.4">
      <c r="A54" s="26"/>
      <c r="B54" s="26"/>
      <c r="C54" s="26"/>
      <c r="D54" s="26"/>
      <c r="E54" s="29" t="s">
        <v>87</v>
      </c>
      <c r="F54" s="26"/>
      <c r="G54" s="26"/>
      <c r="H54" s="28"/>
    </row>
    <row r="55" spans="1:8" x14ac:dyDescent="0.35">
      <c r="A55" s="26"/>
      <c r="B55" s="26"/>
      <c r="C55" s="26"/>
      <c r="D55" s="26"/>
      <c r="E55" s="26"/>
      <c r="F55" s="26"/>
      <c r="G55" s="26"/>
      <c r="H55" s="26"/>
    </row>
    <row r="56" spans="1:8" ht="16" thickBot="1" x14ac:dyDescent="0.4">
      <c r="A56" s="26"/>
      <c r="B56" s="26"/>
      <c r="C56" s="26"/>
      <c r="D56" s="26"/>
      <c r="E56" s="30" t="s">
        <v>122</v>
      </c>
      <c r="F56" s="26"/>
      <c r="G56" s="26"/>
      <c r="H56" s="26"/>
    </row>
    <row r="57" spans="1:8" ht="16" thickBot="1" x14ac:dyDescent="0.4">
      <c r="A57" s="26"/>
      <c r="B57" s="26"/>
      <c r="C57" s="26"/>
      <c r="D57" s="26"/>
      <c r="E57" s="29" t="s">
        <v>83</v>
      </c>
      <c r="F57" s="26"/>
      <c r="G57" s="26"/>
      <c r="H57" s="28"/>
    </row>
    <row r="58" spans="1:8" ht="16" thickBot="1" x14ac:dyDescent="0.4">
      <c r="A58" s="26"/>
      <c r="B58" s="26"/>
      <c r="C58" s="26"/>
      <c r="D58" s="26"/>
      <c r="E58" s="29" t="s">
        <v>84</v>
      </c>
      <c r="F58" s="26"/>
      <c r="G58" s="26"/>
      <c r="H58" s="28"/>
    </row>
    <row r="59" spans="1:8" ht="16" thickBot="1" x14ac:dyDescent="0.4">
      <c r="A59" s="26"/>
      <c r="B59" s="26"/>
      <c r="C59" s="26"/>
      <c r="D59" s="26"/>
      <c r="E59" s="29" t="s">
        <v>85</v>
      </c>
      <c r="F59" s="26"/>
      <c r="G59" s="26"/>
      <c r="H59" s="28"/>
    </row>
    <row r="60" spans="1:8" ht="16" thickBot="1" x14ac:dyDescent="0.4">
      <c r="A60" s="26"/>
      <c r="B60" s="26"/>
      <c r="C60" s="26"/>
      <c r="D60" s="26"/>
      <c r="E60" s="29" t="s">
        <v>88</v>
      </c>
      <c r="F60" s="26"/>
      <c r="G60" s="26"/>
      <c r="H60" s="28"/>
    </row>
    <row r="61" spans="1:8" ht="16" thickBot="1" x14ac:dyDescent="0.4">
      <c r="A61" s="26"/>
      <c r="B61" s="26"/>
      <c r="C61" s="26"/>
      <c r="D61" s="26"/>
      <c r="E61" s="29" t="s">
        <v>123</v>
      </c>
      <c r="F61" s="26"/>
      <c r="G61" s="26"/>
      <c r="H61" s="28"/>
    </row>
    <row r="64" spans="1:8" ht="16" thickBot="1" x14ac:dyDescent="0.4">
      <c r="B64" s="11" t="s">
        <v>95</v>
      </c>
      <c r="E64" s="11" t="s">
        <v>96</v>
      </c>
    </row>
    <row r="65" spans="2:8" ht="16" thickBot="1" x14ac:dyDescent="0.4">
      <c r="B65" s="14" t="s">
        <v>97</v>
      </c>
      <c r="C65" s="9"/>
      <c r="E65" s="14" t="s">
        <v>98</v>
      </c>
      <c r="H65" s="9"/>
    </row>
    <row r="66" spans="2:8" ht="16" thickBot="1" x14ac:dyDescent="0.4">
      <c r="B66" s="14"/>
      <c r="C66" s="14"/>
      <c r="D66" s="14"/>
      <c r="E66" s="14"/>
      <c r="F66" s="14"/>
      <c r="G66" s="14"/>
      <c r="H66" s="14"/>
    </row>
    <row r="67" spans="2:8" ht="16" thickBot="1" x14ac:dyDescent="0.4">
      <c r="B67" s="14" t="s">
        <v>101</v>
      </c>
      <c r="C67" s="9"/>
      <c r="E67" s="14" t="s">
        <v>102</v>
      </c>
      <c r="H67" s="9"/>
    </row>
    <row r="68" spans="2:8" ht="16" thickBot="1" x14ac:dyDescent="0.4">
      <c r="B68" s="18" t="s">
        <v>103</v>
      </c>
      <c r="C68" s="9"/>
      <c r="E68" s="14" t="s">
        <v>103</v>
      </c>
      <c r="H68" s="9"/>
    </row>
    <row r="69" spans="2:8" ht="16" thickBot="1" x14ac:dyDescent="0.4">
      <c r="B69" s="18" t="s">
        <v>104</v>
      </c>
      <c r="C69" s="12"/>
      <c r="E69" s="14" t="s">
        <v>104</v>
      </c>
      <c r="H69" s="12"/>
    </row>
    <row r="70" spans="2:8" ht="16" thickBot="1" x14ac:dyDescent="0.4">
      <c r="B70" s="18" t="s">
        <v>105</v>
      </c>
      <c r="C70" s="23"/>
      <c r="E70" s="14" t="s">
        <v>105</v>
      </c>
      <c r="H70" s="23"/>
    </row>
    <row r="71" spans="2:8" ht="16" thickBot="1" x14ac:dyDescent="0.4">
      <c r="E71" s="13" t="s">
        <v>106</v>
      </c>
      <c r="F71" s="69"/>
      <c r="G71" s="10" t="str">
        <f>"-"</f>
        <v>-</v>
      </c>
      <c r="H71" s="70"/>
    </row>
    <row r="72" spans="2:8" ht="16" thickBot="1" x14ac:dyDescent="0.4">
      <c r="E72" s="14" t="s">
        <v>107</v>
      </c>
      <c r="H72" s="9"/>
    </row>
    <row r="74" spans="2:8" ht="16" thickBot="1" x14ac:dyDescent="0.4">
      <c r="B74" s="1" t="s">
        <v>108</v>
      </c>
    </row>
    <row r="75" spans="2:8" ht="16" thickBot="1" x14ac:dyDescent="0.4">
      <c r="B75" s="9"/>
    </row>
    <row r="76" spans="2:8" ht="16" thickBot="1" x14ac:dyDescent="0.4">
      <c r="B76" s="9"/>
    </row>
  </sheetData>
  <mergeCells count="1">
    <mergeCell ref="B42:C44"/>
  </mergeCells>
  <dataValidations count="7">
    <dataValidation type="list" allowBlank="1" showInputMessage="1" showErrorMessage="1" sqref="C9:D11" xr:uid="{E92026C3-6AA3-47D9-B165-9E6B98DC2B6A}">
      <formula1>"For Each Hour, For Each Day"</formula1>
    </dataValidation>
    <dataValidation type="list" allowBlank="1" showInputMessage="1" showErrorMessage="1" sqref="E35" xr:uid="{2A5F6037-2BAE-4135-9F6F-EF4EFB06F4B7}">
      <formula1>"Y,N"</formula1>
    </dataValidation>
    <dataValidation type="list" allowBlank="1" showInputMessage="1" showErrorMessage="1" sqref="E30:E33 E23 E25" xr:uid="{B7B475FB-C7D5-442A-A0B7-CB37DE8A7203}">
      <formula1>"X"</formula1>
    </dataValidation>
    <dataValidation type="list" allowBlank="1" showInputMessage="1" showErrorMessage="1" sqref="E44 H51:H52 H57:H59" xr:uid="{A4375F53-ECD5-4AA8-A0E9-D430E458E7B7}">
      <formula1>"Yes, No"</formula1>
    </dataValidation>
    <dataValidation type="list" allowBlank="1" showInputMessage="1" showErrorMessage="1" sqref="H53 H60" xr:uid="{0100B700-A58C-4035-A8FF-BF2026543D31}">
      <formula1>"Calendar Days, Working Days, Other"</formula1>
    </dataValidation>
    <dataValidation type="textLength" operator="lessThanOrEqual" allowBlank="1" showInputMessage="1" showErrorMessage="1" sqref="F71" xr:uid="{94E2BDBA-C60C-4B6B-9C59-4A40056D1618}">
      <formula1>2</formula1>
    </dataValidation>
    <dataValidation type="textLength" operator="lessThanOrEqual" allowBlank="1" showInputMessage="1" showErrorMessage="1" sqref="H71" xr:uid="{23810220-7EC1-446E-A73E-4E15DC36B9F8}">
      <formula1>7</formula1>
    </dataValidation>
  </dataValidations>
  <pageMargins left="0.7" right="0.7" top="0.75" bottom="0.75" header="0.3" footer="0.3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3A48-D39A-47E1-B8C7-FD65CFA14AD0}">
  <sheetPr>
    <tabColor theme="8" tint="-0.249977111117893"/>
  </sheetPr>
  <dimension ref="A1:G13"/>
  <sheetViews>
    <sheetView zoomScale="90" zoomScaleNormal="90" workbookViewId="0">
      <selection activeCell="F5" sqref="F5"/>
    </sheetView>
  </sheetViews>
  <sheetFormatPr defaultRowHeight="14.5" x14ac:dyDescent="0.35"/>
  <cols>
    <col min="1" max="1" width="24.26953125" customWidth="1"/>
    <col min="6" max="6" width="68.7265625" customWidth="1"/>
  </cols>
  <sheetData>
    <row r="1" spans="1:7" ht="21" x14ac:dyDescent="0.5">
      <c r="A1" s="51" t="s">
        <v>165</v>
      </c>
      <c r="B1" s="47"/>
      <c r="C1" s="47"/>
      <c r="D1" s="47"/>
      <c r="E1" s="47"/>
      <c r="F1" s="47"/>
      <c r="G1" s="47"/>
    </row>
    <row r="3" spans="1:7" s="48" customFormat="1" ht="15.5" x14ac:dyDescent="0.35">
      <c r="A3" s="48" t="s">
        <v>169</v>
      </c>
    </row>
    <row r="5" spans="1:7" ht="73.5" customHeight="1" x14ac:dyDescent="0.35">
      <c r="A5" s="50" t="s">
        <v>157</v>
      </c>
      <c r="B5" s="48"/>
      <c r="C5" s="48"/>
      <c r="D5" s="48"/>
      <c r="E5" s="48"/>
      <c r="F5" s="49" t="s">
        <v>156</v>
      </c>
    </row>
    <row r="6" spans="1:7" ht="15.5" x14ac:dyDescent="0.35">
      <c r="A6" s="48"/>
      <c r="B6" s="48"/>
      <c r="C6" s="48"/>
      <c r="D6" s="48"/>
      <c r="E6" s="48"/>
      <c r="F6" s="48" t="s">
        <v>158</v>
      </c>
    </row>
    <row r="7" spans="1:7" ht="15.5" x14ac:dyDescent="0.35">
      <c r="A7" s="48"/>
      <c r="B7" s="48"/>
      <c r="C7" s="48"/>
      <c r="D7" s="48"/>
      <c r="E7" s="48"/>
      <c r="F7" s="48" t="s">
        <v>139</v>
      </c>
    </row>
    <row r="8" spans="1:7" ht="15.5" x14ac:dyDescent="0.35">
      <c r="A8" s="48"/>
      <c r="B8" s="48"/>
      <c r="C8" s="48"/>
      <c r="D8" s="48"/>
      <c r="E8" s="48"/>
      <c r="F8" s="48" t="s">
        <v>159</v>
      </c>
    </row>
    <row r="9" spans="1:7" ht="15.5" x14ac:dyDescent="0.35">
      <c r="A9" s="48"/>
      <c r="B9" s="48"/>
      <c r="C9" s="48"/>
      <c r="D9" s="48"/>
      <c r="E9" s="48"/>
      <c r="F9" s="48" t="s">
        <v>160</v>
      </c>
    </row>
    <row r="10" spans="1:7" ht="15.5" x14ac:dyDescent="0.35">
      <c r="A10" s="48"/>
      <c r="B10" s="48"/>
      <c r="C10" s="48"/>
      <c r="D10" s="48"/>
      <c r="E10" s="48"/>
      <c r="F10" s="48" t="s">
        <v>161</v>
      </c>
    </row>
    <row r="12" spans="1:7" ht="15.5" x14ac:dyDescent="0.35">
      <c r="G12" s="48" t="s">
        <v>167</v>
      </c>
    </row>
    <row r="13" spans="1:7" ht="15.5" x14ac:dyDescent="0.35">
      <c r="G13" s="48" t="s">
        <v>162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1037-157A-4800-8D5A-C7925102BC0E}">
  <sheetPr>
    <tabColor rgb="FFFF0000"/>
  </sheetPr>
  <dimension ref="A1:B14"/>
  <sheetViews>
    <sheetView workbookViewId="0">
      <selection activeCell="G5" sqref="G5"/>
    </sheetView>
  </sheetViews>
  <sheetFormatPr defaultColWidth="9.1796875" defaultRowHeight="14" x14ac:dyDescent="0.3"/>
  <cols>
    <col min="1" max="1" width="9.1796875" style="1"/>
    <col min="2" max="2" width="19.54296875" style="1" bestFit="1" customWidth="1"/>
    <col min="3" max="16384" width="9.1796875" style="1"/>
  </cols>
  <sheetData>
    <row r="1" spans="1:2" x14ac:dyDescent="0.3">
      <c r="B1" s="1" t="s">
        <v>35</v>
      </c>
    </row>
    <row r="2" spans="1:2" x14ac:dyDescent="0.3">
      <c r="A2" s="1" t="s">
        <v>36</v>
      </c>
      <c r="B2" s="1">
        <v>2.5000000000000001E-2</v>
      </c>
    </row>
    <row r="3" spans="1:2" x14ac:dyDescent="0.3">
      <c r="A3" s="1" t="s">
        <v>37</v>
      </c>
      <c r="B3" s="1">
        <v>5.0599999999999999E-2</v>
      </c>
    </row>
    <row r="4" spans="1:2" x14ac:dyDescent="0.3">
      <c r="A4" s="1" t="s">
        <v>38</v>
      </c>
      <c r="B4" s="1">
        <v>7.6899999999999996E-2</v>
      </c>
    </row>
    <row r="5" spans="1:2" x14ac:dyDescent="0.3">
      <c r="A5" s="1" t="s">
        <v>39</v>
      </c>
      <c r="B5" s="1">
        <v>0.1038</v>
      </c>
    </row>
    <row r="6" spans="1:2" x14ac:dyDescent="0.3">
      <c r="A6" s="1" t="s">
        <v>40</v>
      </c>
      <c r="B6" s="1">
        <v>0.13139999999999999</v>
      </c>
    </row>
    <row r="7" spans="1:2" x14ac:dyDescent="0.3">
      <c r="A7" s="1" t="s">
        <v>41</v>
      </c>
      <c r="B7" s="1">
        <v>0.15970000000000001</v>
      </c>
    </row>
    <row r="8" spans="1:2" x14ac:dyDescent="0.3">
      <c r="A8" s="1" t="s">
        <v>42</v>
      </c>
      <c r="B8" s="1">
        <v>0.18870000000000001</v>
      </c>
    </row>
    <row r="9" spans="1:2" x14ac:dyDescent="0.3">
      <c r="A9" s="1" t="s">
        <v>43</v>
      </c>
      <c r="B9" s="1">
        <v>0.21840000000000001</v>
      </c>
    </row>
    <row r="10" spans="1:2" x14ac:dyDescent="0.3">
      <c r="A10" s="1" t="s">
        <v>44</v>
      </c>
      <c r="B10" s="1">
        <v>0.24890000000000001</v>
      </c>
    </row>
    <row r="11" spans="1:2" x14ac:dyDescent="0.3">
      <c r="A11" s="1" t="s">
        <v>45</v>
      </c>
      <c r="B11" s="1">
        <v>0.28010000000000002</v>
      </c>
    </row>
    <row r="12" spans="1:2" x14ac:dyDescent="0.3">
      <c r="A12" s="1" t="s">
        <v>46</v>
      </c>
      <c r="B12" s="1">
        <v>0.31209999999999999</v>
      </c>
    </row>
    <row r="13" spans="1:2" x14ac:dyDescent="0.3">
      <c r="A13" s="1" t="s">
        <v>47</v>
      </c>
      <c r="B13" s="1">
        <v>0.34489999999999998</v>
      </c>
    </row>
    <row r="14" spans="1:2" x14ac:dyDescent="0.3">
      <c r="A14" s="1" t="s">
        <v>48</v>
      </c>
      <c r="B14" s="1">
        <v>0.3785</v>
      </c>
    </row>
  </sheetData>
  <sheetProtection algorithmName="SHA-512" hashValue="oauceSfZSPdSL0KXnRxqfqxnmmUA67LU5ntxwc0ka+Nr0ofKhGByd+mPdL+WAchh+iqhqwmC0uGGUckklEU9mg==" saltValue="1jLC14cZB1NvgA2K4yojQw==" spinCount="100000" sheet="1" objects="1" scenarios="1" selectLockedCells="1" selectUnlockedCells="1"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SCL Export to PDF</vt:lpstr>
      <vt:lpstr>SCL Input Sheet</vt:lpstr>
      <vt:lpstr>Instructions</vt:lpstr>
      <vt:lpstr>Compounding Factor</vt:lpstr>
      <vt:lpstr>'SCL Export to PDF'!Print_Area</vt:lpstr>
      <vt:lpstr>'SCL Input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Macomber</dc:creator>
  <cp:lastModifiedBy>Carl Macomber</cp:lastModifiedBy>
  <cp:lastPrinted>2024-10-07T18:16:57Z</cp:lastPrinted>
  <dcterms:created xsi:type="dcterms:W3CDTF">2015-06-05T18:17:20Z</dcterms:created>
  <dcterms:modified xsi:type="dcterms:W3CDTF">2024-11-11T16:28:18Z</dcterms:modified>
</cp:coreProperties>
</file>